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109"/>
  <workbookPr/>
  <mc:AlternateContent xmlns:mc="http://schemas.openxmlformats.org/markup-compatibility/2006">
    <mc:Choice Requires="x15">
      <x15ac:absPath xmlns:x15ac="http://schemas.microsoft.com/office/spreadsheetml/2010/11/ac" url="/Users/mdolansky/Documents/BRYC1/formsBRYC/"/>
    </mc:Choice>
  </mc:AlternateContent>
  <workbookProtection workbookPassword="9690" lockStructure="1"/>
  <bookViews>
    <workbookView xWindow="0" yWindow="460" windowWidth="27320" windowHeight="12220"/>
  </bookViews>
  <sheets>
    <sheet name="SALES INVOICE" sheetId="1" r:id="rId1"/>
    <sheet name="NUMBER SEQUENCE" sheetId="4" r:id="rId2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31" i="1" l="1"/>
  <c r="A30" i="4"/>
  <c r="B30" i="4"/>
  <c r="C30" i="4"/>
  <c r="N27" i="1"/>
  <c r="D30" i="4"/>
  <c r="A31" i="4"/>
  <c r="B31" i="4"/>
  <c r="C31" i="4"/>
  <c r="N28" i="1"/>
  <c r="D31" i="4"/>
  <c r="A32" i="4"/>
  <c r="B32" i="4"/>
  <c r="C32" i="4"/>
  <c r="N29" i="1"/>
  <c r="D32" i="4"/>
  <c r="A33" i="4"/>
  <c r="B33" i="4"/>
  <c r="C33" i="4"/>
  <c r="N30" i="1"/>
  <c r="D33" i="4"/>
  <c r="A34" i="4"/>
  <c r="B34" i="4"/>
  <c r="C34" i="4"/>
  <c r="D34" i="4"/>
  <c r="A35" i="4"/>
  <c r="B35" i="4"/>
  <c r="C35" i="4"/>
  <c r="N32" i="1"/>
  <c r="D35" i="4"/>
  <c r="A36" i="4"/>
  <c r="B36" i="4"/>
  <c r="C36" i="4"/>
  <c r="N33" i="1"/>
  <c r="D36" i="4"/>
  <c r="A37" i="4"/>
  <c r="B37" i="4"/>
  <c r="C37" i="4"/>
  <c r="N34" i="1"/>
  <c r="D37" i="4"/>
  <c r="P27" i="1"/>
  <c r="P28" i="1"/>
  <c r="P29" i="1"/>
  <c r="P30" i="1"/>
  <c r="P31" i="1"/>
  <c r="P32" i="1"/>
  <c r="P33" i="1"/>
  <c r="P34" i="1"/>
  <c r="A10" i="4"/>
  <c r="B10" i="4"/>
  <c r="C10" i="4"/>
  <c r="A11" i="4"/>
  <c r="B11" i="4"/>
  <c r="C11" i="4"/>
  <c r="A12" i="4"/>
  <c r="B12" i="4"/>
  <c r="C12" i="4"/>
  <c r="A13" i="4"/>
  <c r="B13" i="4"/>
  <c r="C13" i="4"/>
  <c r="A14" i="4"/>
  <c r="B14" i="4"/>
  <c r="C14" i="4"/>
  <c r="A15" i="4"/>
  <c r="B15" i="4"/>
  <c r="C15" i="4"/>
  <c r="A16" i="4"/>
  <c r="B16" i="4"/>
  <c r="C16" i="4"/>
  <c r="A17" i="4"/>
  <c r="B17" i="4"/>
  <c r="C17" i="4"/>
  <c r="A18" i="4"/>
  <c r="B18" i="4"/>
  <c r="C18" i="4"/>
  <c r="A19" i="4"/>
  <c r="B19" i="4"/>
  <c r="C19" i="4"/>
  <c r="A20" i="4"/>
  <c r="B20" i="4"/>
  <c r="C20" i="4"/>
  <c r="A21" i="4"/>
  <c r="B21" i="4"/>
  <c r="C21" i="4"/>
  <c r="A22" i="4"/>
  <c r="B22" i="4"/>
  <c r="C22" i="4"/>
  <c r="A23" i="4"/>
  <c r="B23" i="4"/>
  <c r="C23" i="4"/>
  <c r="A24" i="4"/>
  <c r="B24" i="4"/>
  <c r="C24" i="4"/>
  <c r="A25" i="4"/>
  <c r="B25" i="4"/>
  <c r="C25" i="4"/>
  <c r="A26" i="4"/>
  <c r="B26" i="4"/>
  <c r="C26" i="4"/>
  <c r="A27" i="4"/>
  <c r="B27" i="4"/>
  <c r="C27" i="4"/>
  <c r="A28" i="4"/>
  <c r="B28" i="4"/>
  <c r="C28" i="4"/>
  <c r="A29" i="4"/>
  <c r="B29" i="4"/>
  <c r="C29" i="4"/>
  <c r="A38" i="4"/>
  <c r="B38" i="4"/>
  <c r="C38" i="4"/>
  <c r="A39" i="4"/>
  <c r="B39" i="4"/>
  <c r="C39" i="4"/>
  <c r="A40" i="4"/>
  <c r="B40" i="4"/>
  <c r="C40" i="4"/>
  <c r="B9" i="4"/>
  <c r="C9" i="4"/>
  <c r="A9" i="4"/>
  <c r="D4" i="4"/>
  <c r="D3" i="4"/>
  <c r="B3" i="4"/>
  <c r="B4" i="4"/>
  <c r="B5" i="4"/>
  <c r="B6" i="4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35" i="1"/>
  <c r="N36" i="1"/>
  <c r="N37" i="1"/>
  <c r="N9" i="1"/>
  <c r="P37" i="1"/>
  <c r="D40" i="4"/>
  <c r="P36" i="1"/>
  <c r="D39" i="4"/>
  <c r="P35" i="1"/>
  <c r="D38" i="4"/>
  <c r="P26" i="1"/>
  <c r="D29" i="4"/>
  <c r="D28" i="4"/>
  <c r="D27" i="4"/>
  <c r="D26" i="4"/>
  <c r="P25" i="1"/>
  <c r="D25" i="4"/>
  <c r="P24" i="1"/>
  <c r="D24" i="4"/>
  <c r="P23" i="1"/>
  <c r="D23" i="4"/>
  <c r="P22" i="1"/>
  <c r="D22" i="4"/>
  <c r="P21" i="1"/>
  <c r="D21" i="4"/>
  <c r="P20" i="1"/>
  <c r="D20" i="4"/>
  <c r="P19" i="1"/>
  <c r="D19" i="4"/>
  <c r="P18" i="1"/>
  <c r="D18" i="4"/>
  <c r="P17" i="1"/>
  <c r="D17" i="4"/>
  <c r="P16" i="1"/>
  <c r="D16" i="4"/>
  <c r="P15" i="1"/>
  <c r="D15" i="4"/>
  <c r="P14" i="1"/>
  <c r="D14" i="4"/>
  <c r="P13" i="1"/>
  <c r="D13" i="4"/>
  <c r="P12" i="1"/>
  <c r="D12" i="4"/>
  <c r="P11" i="1"/>
  <c r="D11" i="4"/>
  <c r="P10" i="1"/>
  <c r="D10" i="4"/>
  <c r="P9" i="1"/>
  <c r="D9" i="4"/>
  <c r="P38" i="1"/>
  <c r="P42" i="1"/>
  <c r="P44" i="1"/>
</calcChain>
</file>

<file path=xl/sharedStrings.xml><?xml version="1.0" encoding="utf-8"?>
<sst xmlns="http://schemas.openxmlformats.org/spreadsheetml/2006/main" count="135" uniqueCount="88">
  <si>
    <t>Springfield Soccer</t>
  </si>
  <si>
    <t>Team Name:</t>
  </si>
  <si>
    <t>Address:</t>
  </si>
  <si>
    <t>Phone #:</t>
  </si>
  <si>
    <t>Item #</t>
  </si>
  <si>
    <t>Description</t>
  </si>
  <si>
    <t>Color</t>
  </si>
  <si>
    <t>YS</t>
  </si>
  <si>
    <t>YM</t>
  </si>
  <si>
    <t>YL</t>
  </si>
  <si>
    <t>YXL</t>
  </si>
  <si>
    <t>AXS</t>
  </si>
  <si>
    <t>AS</t>
  </si>
  <si>
    <t>AM</t>
  </si>
  <si>
    <t>AL</t>
  </si>
  <si>
    <t>AXL</t>
  </si>
  <si>
    <t>AXXL</t>
  </si>
  <si>
    <t>QTY</t>
  </si>
  <si>
    <t>Unit $</t>
  </si>
  <si>
    <t>Total $</t>
  </si>
  <si>
    <t>Cust Name:</t>
  </si>
  <si>
    <t>Order Date:</t>
  </si>
  <si>
    <t>Invoice #:</t>
  </si>
  <si>
    <t>Subtotal:</t>
  </si>
  <si>
    <t>Customization:</t>
  </si>
  <si>
    <t>Tax Exempt #:</t>
  </si>
  <si>
    <t>Tax:</t>
  </si>
  <si>
    <t>TOTAL:</t>
  </si>
  <si>
    <t>DEPOSIT:</t>
  </si>
  <si>
    <t>BALANCE DUE:</t>
  </si>
  <si>
    <r>
      <rPr>
        <b/>
        <sz val="12"/>
        <color theme="0"/>
        <rFont val="Wingdings"/>
        <charset val="2"/>
      </rPr>
      <t>w</t>
    </r>
    <r>
      <rPr>
        <b/>
        <sz val="12"/>
        <color theme="0"/>
        <rFont val="Arial"/>
        <family val="2"/>
      </rPr>
      <t xml:space="preserve">    6230 I Rolling Rd, Springfied, VA 22152    </t>
    </r>
    <r>
      <rPr>
        <b/>
        <sz val="12"/>
        <color theme="0"/>
        <rFont val="Wingdings"/>
        <charset val="2"/>
      </rPr>
      <t>w</t>
    </r>
    <r>
      <rPr>
        <b/>
        <sz val="12"/>
        <color theme="0"/>
        <rFont val="Arial"/>
        <family val="2"/>
      </rPr>
      <t xml:space="preserve">    (703)866-4625    </t>
    </r>
    <r>
      <rPr>
        <b/>
        <sz val="12"/>
        <color theme="0"/>
        <rFont val="Wingdings"/>
        <charset val="2"/>
      </rPr>
      <t>w</t>
    </r>
    <r>
      <rPr>
        <b/>
        <sz val="12"/>
        <color theme="0"/>
        <rFont val="Arial"/>
        <family val="2"/>
      </rPr>
      <t xml:space="preserve">    Sales@SpringfieldSoccerSupplies.com    </t>
    </r>
    <r>
      <rPr>
        <b/>
        <sz val="12"/>
        <color theme="0"/>
        <rFont val="Wingdings"/>
        <charset val="2"/>
      </rPr>
      <t>w</t>
    </r>
  </si>
  <si>
    <t>Number Sequence</t>
  </si>
  <si>
    <t>Quantity</t>
  </si>
  <si>
    <r>
      <rPr>
        <b/>
        <u/>
        <sz val="11"/>
        <color rgb="FFFF0000"/>
        <rFont val="Arial"/>
        <family val="2"/>
      </rPr>
      <t>DIRECTIONS</t>
    </r>
    <r>
      <rPr>
        <b/>
        <sz val="11"/>
        <color rgb="FFFF0000"/>
        <rFont val="Arial"/>
        <family val="2"/>
      </rPr>
      <t>: Please use the Number Sequence tab to specify 
customized numbers for each item listed above.</t>
    </r>
  </si>
  <si>
    <r>
      <rPr>
        <b/>
        <u/>
        <sz val="11"/>
        <color rgb="FFFF0000"/>
        <rFont val="Arial"/>
        <family val="2"/>
      </rPr>
      <t>DIRECTIONS</t>
    </r>
    <r>
      <rPr>
        <b/>
        <sz val="11"/>
        <color rgb="FFFF0000"/>
        <rFont val="Arial"/>
        <family val="2"/>
      </rPr>
      <t>: In "Number Sequence" Column, please list the number for the corrseponding item BY SIZE. For example, if you want numbers 1-5 in YS and numbers 7, 10, and 20 in YM, write: YS: #1-5, YM: 7, 10, 20 in the Number Sequence column. Numbers can be listed individually or as a range.</t>
    </r>
  </si>
  <si>
    <t>Club Name:</t>
  </si>
  <si>
    <t xml:space="preserve">Season: </t>
  </si>
  <si>
    <r>
      <rPr>
        <b/>
        <sz val="10"/>
        <color theme="1"/>
        <rFont val="Arial"/>
        <family val="2"/>
      </rPr>
      <t>NOTES</t>
    </r>
    <r>
      <rPr>
        <sz val="9"/>
        <color theme="1"/>
        <rFont val="Arial"/>
        <family val="2"/>
      </rPr>
      <t xml:space="preserve">: </t>
    </r>
    <r>
      <rPr>
        <b/>
        <sz val="9"/>
        <color theme="1"/>
        <rFont val="Arial"/>
        <family val="2"/>
      </rPr>
      <t>AS</t>
    </r>
    <r>
      <rPr>
        <sz val="9"/>
        <color theme="1"/>
        <rFont val="Arial"/>
        <family val="2"/>
      </rPr>
      <t xml:space="preserve">: 13-4 Kids Shoe • </t>
    </r>
    <r>
      <rPr>
        <b/>
        <sz val="9"/>
        <color theme="1"/>
        <rFont val="Arial"/>
        <family val="2"/>
      </rPr>
      <t>AM</t>
    </r>
    <r>
      <rPr>
        <sz val="9"/>
        <color theme="1"/>
        <rFont val="Arial"/>
        <family val="2"/>
      </rPr>
      <t xml:space="preserve">: 4-6 Kid's Shoe, 5-9.5 Women's Shoe, and 5-8.5 Men's Shoe • </t>
    </r>
    <r>
      <rPr>
        <b/>
        <sz val="9"/>
        <color theme="1"/>
        <rFont val="Arial"/>
        <family val="2"/>
      </rPr>
      <t>AL</t>
    </r>
    <r>
      <rPr>
        <sz val="9"/>
        <color theme="1"/>
        <rFont val="Arial"/>
        <family val="2"/>
      </rPr>
      <t>: 10-12 Women's Shoe and 9-13 Men's Shoe</t>
    </r>
  </si>
  <si>
    <t>BRYC ELITE</t>
  </si>
  <si>
    <t>725981-480</t>
  </si>
  <si>
    <t>Youth SS Striker IV Jersey</t>
  </si>
  <si>
    <t>Royal</t>
  </si>
  <si>
    <t>White</t>
  </si>
  <si>
    <t>725981-100</t>
  </si>
  <si>
    <t>725983-480</t>
  </si>
  <si>
    <t>Youth League Knit Short</t>
  </si>
  <si>
    <t>725983-100</t>
  </si>
  <si>
    <t>725898-480</t>
  </si>
  <si>
    <t>Adult SS Striker IV Jersey</t>
  </si>
  <si>
    <t>725898-100</t>
  </si>
  <si>
    <t>725897-480</t>
  </si>
  <si>
    <t>Adult League Knit Short</t>
  </si>
  <si>
    <t>725897-100</t>
  </si>
  <si>
    <t>394386-460</t>
  </si>
  <si>
    <r>
      <t xml:space="preserve">Classic II Sock </t>
    </r>
    <r>
      <rPr>
        <b/>
        <sz val="9"/>
        <color theme="1"/>
        <rFont val="Arial"/>
        <family val="2"/>
      </rPr>
      <t>***See Notes</t>
    </r>
  </si>
  <si>
    <t>394386-100</t>
  </si>
  <si>
    <t>645908-463</t>
  </si>
  <si>
    <t>Youth Sideline Rain Jacket</t>
  </si>
  <si>
    <t>Adult Sideline Rain Jacket</t>
  </si>
  <si>
    <t>645480-463</t>
  </si>
  <si>
    <t>Black</t>
  </si>
  <si>
    <t>588393-010</t>
  </si>
  <si>
    <t>588460-010</t>
  </si>
  <si>
    <t>BA5190-497</t>
  </si>
  <si>
    <t>Club Team Swoosh Backpack</t>
  </si>
  <si>
    <t>Adult Libero 14 Tech Pants</t>
  </si>
  <si>
    <t>Youth Libero 14 Tech  Pants</t>
  </si>
  <si>
    <r>
      <rPr>
        <b/>
        <sz val="12"/>
        <color theme="0"/>
        <rFont val="Wingdings"/>
        <charset val="2"/>
      </rPr>
      <t>w</t>
    </r>
    <r>
      <rPr>
        <b/>
        <sz val="12"/>
        <color theme="0"/>
        <rFont val="Arial"/>
        <family val="2"/>
      </rPr>
      <t xml:space="preserve">    6230 I Rolling Rd, Springfield, VA 22152    </t>
    </r>
    <r>
      <rPr>
        <b/>
        <sz val="12"/>
        <color theme="0"/>
        <rFont val="Wingdings"/>
        <charset val="2"/>
      </rPr>
      <t>w</t>
    </r>
    <r>
      <rPr>
        <b/>
        <sz val="12"/>
        <color theme="0"/>
        <rFont val="Arial"/>
        <family val="2"/>
      </rPr>
      <t xml:space="preserve">    (703)866-4625    </t>
    </r>
    <r>
      <rPr>
        <b/>
        <sz val="12"/>
        <color theme="0"/>
        <rFont val="Wingdings"/>
        <charset val="2"/>
      </rPr>
      <t>w</t>
    </r>
    <r>
      <rPr>
        <b/>
        <sz val="12"/>
        <color theme="0"/>
        <rFont val="Arial"/>
        <family val="2"/>
      </rPr>
      <t xml:space="preserve">    Sales@SpringfieldSoccerSupplies.com    </t>
    </r>
    <r>
      <rPr>
        <b/>
        <sz val="12"/>
        <color theme="0"/>
        <rFont val="Wingdings"/>
        <charset val="2"/>
      </rPr>
      <t>w</t>
    </r>
  </si>
  <si>
    <t>708184-493</t>
  </si>
  <si>
    <t>Storm Winter Jacket</t>
  </si>
  <si>
    <t>Grey</t>
  </si>
  <si>
    <t>Red</t>
  </si>
  <si>
    <t>Volt</t>
  </si>
  <si>
    <t>645498-657</t>
  </si>
  <si>
    <t>645498-010</t>
  </si>
  <si>
    <t>645926-657</t>
  </si>
  <si>
    <t>645926-010</t>
  </si>
  <si>
    <t>GK Jersey</t>
  </si>
  <si>
    <t>394386-648</t>
  </si>
  <si>
    <t>394386-010</t>
  </si>
  <si>
    <t>Park Goalie Jersey Youth/Adult</t>
  </si>
  <si>
    <t xml:space="preserve">Adult Equalizer Knit GK Short </t>
  </si>
  <si>
    <t>Youth Equalizer Knit GK Short</t>
  </si>
  <si>
    <t>725996-480</t>
  </si>
  <si>
    <t>Youth Squad 16 Half-Zip</t>
  </si>
  <si>
    <t>Adult Squad 16 Half-Zip</t>
  </si>
  <si>
    <t>725942-480</t>
  </si>
  <si>
    <t>Fall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</si>
</sst>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[&lt;=9999999]###\-####;\(###\)\ ###\-####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0"/>
      <name val="Arial"/>
      <family val="2"/>
    </font>
    <font>
      <b/>
      <sz val="12"/>
      <color theme="0"/>
      <name val="Wingdings"/>
      <charset val="2"/>
    </font>
    <font>
      <b/>
      <sz val="14"/>
      <color theme="0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b/>
      <u/>
      <sz val="11"/>
      <color rgb="FFFF0000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sz val="10.5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0"/>
      <name val="Arial"/>
      <family val="2"/>
      <charset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theme="0"/>
      </bottom>
      <diagonal/>
    </border>
    <border>
      <left/>
      <right/>
      <top style="medium">
        <color auto="1"/>
      </top>
      <bottom style="thin">
        <color theme="0"/>
      </bottom>
      <diagonal/>
    </border>
    <border>
      <left/>
      <right style="medium">
        <color auto="1"/>
      </right>
      <top style="medium">
        <color auto="1"/>
      </top>
      <bottom style="thin">
        <color theme="0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theme="0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theme="0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theme="0"/>
      </bottom>
      <diagonal/>
    </border>
    <border>
      <left style="medium">
        <color auto="1"/>
      </left>
      <right style="thin">
        <color auto="1"/>
      </right>
      <top style="medium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theme="0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theme="0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theme="0"/>
      </top>
      <bottom style="thin">
        <color auto="1"/>
      </bottom>
      <diagonal/>
    </border>
    <border>
      <left/>
      <right/>
      <top style="thin">
        <color theme="0"/>
      </top>
      <bottom style="thin">
        <color auto="1"/>
      </bottom>
      <diagonal/>
    </border>
    <border>
      <left/>
      <right style="medium">
        <color auto="1"/>
      </right>
      <top style="thin">
        <color theme="0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7">
    <xf numFmtId="0" fontId="0" fillId="0" borderId="0" xfId="0"/>
    <xf numFmtId="0" fontId="2" fillId="0" borderId="0" xfId="0" applyFont="1"/>
    <xf numFmtId="0" fontId="2" fillId="0" borderId="9" xfId="0" applyFont="1" applyBorder="1"/>
    <xf numFmtId="44" fontId="2" fillId="0" borderId="9" xfId="1" applyFont="1" applyBorder="1"/>
    <xf numFmtId="44" fontId="2" fillId="0" borderId="14" xfId="1" applyFont="1" applyBorder="1"/>
    <xf numFmtId="0" fontId="2" fillId="0" borderId="16" xfId="0" applyFont="1" applyBorder="1"/>
    <xf numFmtId="44" fontId="2" fillId="0" borderId="16" xfId="1" applyFont="1" applyBorder="1"/>
    <xf numFmtId="44" fontId="2" fillId="0" borderId="17" xfId="1" applyFont="1" applyBorder="1"/>
    <xf numFmtId="44" fontId="3" fillId="0" borderId="12" xfId="1" applyFont="1" applyBorder="1"/>
    <xf numFmtId="44" fontId="3" fillId="0" borderId="14" xfId="1" applyFont="1" applyBorder="1"/>
    <xf numFmtId="0" fontId="3" fillId="0" borderId="14" xfId="0" applyFont="1" applyBorder="1"/>
    <xf numFmtId="44" fontId="3" fillId="0" borderId="17" xfId="1" applyFont="1" applyBorder="1"/>
    <xf numFmtId="0" fontId="2" fillId="0" borderId="0" xfId="0" applyFont="1" applyAlignment="1">
      <alignment horizontal="center"/>
    </xf>
    <xf numFmtId="0" fontId="3" fillId="3" borderId="13" xfId="0" applyFont="1" applyFill="1" applyBorder="1"/>
    <xf numFmtId="0" fontId="2" fillId="3" borderId="9" xfId="0" applyFont="1" applyFill="1" applyBorder="1" applyAlignment="1">
      <alignment horizontal="left"/>
    </xf>
    <xf numFmtId="0" fontId="3" fillId="3" borderId="9" xfId="0" applyFont="1" applyFill="1" applyBorder="1"/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13" xfId="0" applyFont="1" applyBorder="1" applyAlignment="1" applyProtection="1">
      <alignment wrapText="1"/>
      <protection locked="0"/>
    </xf>
    <xf numFmtId="0" fontId="2" fillId="0" borderId="9" xfId="0" applyFont="1" applyBorder="1" applyProtection="1">
      <protection locked="0"/>
    </xf>
    <xf numFmtId="0" fontId="2" fillId="0" borderId="16" xfId="0" applyFont="1" applyBorder="1" applyProtection="1">
      <protection locked="0"/>
    </xf>
    <xf numFmtId="0" fontId="2" fillId="0" borderId="14" xfId="0" applyFont="1" applyBorder="1" applyAlignment="1" applyProtection="1">
      <alignment horizontal="left" wrapText="1"/>
      <protection locked="0"/>
    </xf>
    <xf numFmtId="0" fontId="2" fillId="0" borderId="17" xfId="0" applyFont="1" applyBorder="1" applyAlignment="1" applyProtection="1">
      <alignment horizontal="left" wrapText="1"/>
      <protection locked="0"/>
    </xf>
    <xf numFmtId="0" fontId="2" fillId="0" borderId="13" xfId="0" applyNumberFormat="1" applyFont="1" applyBorder="1" applyAlignment="1">
      <alignment horizontal="left" wrapText="1"/>
    </xf>
    <xf numFmtId="0" fontId="2" fillId="0" borderId="9" xfId="0" applyNumberFormat="1" applyFont="1" applyBorder="1" applyAlignment="1">
      <alignment horizontal="left" wrapText="1"/>
    </xf>
    <xf numFmtId="0" fontId="2" fillId="0" borderId="15" xfId="0" applyNumberFormat="1" applyFont="1" applyBorder="1" applyAlignment="1">
      <alignment horizontal="left" wrapText="1"/>
    </xf>
    <xf numFmtId="0" fontId="2" fillId="0" borderId="16" xfId="0" applyNumberFormat="1" applyFont="1" applyBorder="1" applyAlignment="1">
      <alignment horizontal="left" wrapText="1"/>
    </xf>
    <xf numFmtId="0" fontId="3" fillId="3" borderId="40" xfId="0" applyFont="1" applyFill="1" applyBorder="1"/>
    <xf numFmtId="0" fontId="2" fillId="3" borderId="41" xfId="0" applyFont="1" applyFill="1" applyBorder="1" applyAlignment="1">
      <alignment horizontal="left"/>
    </xf>
    <xf numFmtId="0" fontId="3" fillId="0" borderId="43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2" fillId="0" borderId="15" xfId="0" applyFont="1" applyBorder="1" applyAlignment="1" applyProtection="1">
      <alignment wrapText="1"/>
      <protection locked="0"/>
    </xf>
    <xf numFmtId="0" fontId="2" fillId="0" borderId="4" xfId="0" applyFont="1" applyBorder="1" applyProtection="1">
      <protection locked="0"/>
    </xf>
    <xf numFmtId="0" fontId="3" fillId="3" borderId="13" xfId="0" applyFont="1" applyFill="1" applyBorder="1" applyAlignment="1"/>
    <xf numFmtId="0" fontId="2" fillId="0" borderId="13" xfId="0" applyFont="1" applyBorder="1" applyAlignment="1" applyProtection="1">
      <alignment horizontal="left" wrapText="1"/>
      <protection locked="0"/>
    </xf>
    <xf numFmtId="0" fontId="2" fillId="0" borderId="9" xfId="0" applyFont="1" applyBorder="1" applyAlignment="1" applyProtection="1">
      <alignment horizontal="center" wrapText="1"/>
      <protection locked="0"/>
    </xf>
    <xf numFmtId="0" fontId="2" fillId="0" borderId="16" xfId="0" applyFont="1" applyBorder="1" applyAlignment="1" applyProtection="1">
      <alignment horizontal="center" wrapText="1"/>
      <protection locked="0"/>
    </xf>
    <xf numFmtId="0" fontId="2" fillId="0" borderId="9" xfId="0" applyFont="1" applyFill="1" applyBorder="1" applyProtection="1">
      <protection locked="0"/>
    </xf>
    <xf numFmtId="0" fontId="2" fillId="2" borderId="9" xfId="0" applyFont="1" applyFill="1" applyBorder="1" applyProtection="1">
      <protection locked="0"/>
    </xf>
    <xf numFmtId="14" fontId="2" fillId="3" borderId="25" xfId="0" applyNumberFormat="1" applyFont="1" applyFill="1" applyBorder="1" applyAlignment="1" applyProtection="1">
      <alignment horizontal="left"/>
      <protection locked="0"/>
    </xf>
    <xf numFmtId="14" fontId="2" fillId="3" borderId="26" xfId="0" applyNumberFormat="1" applyFont="1" applyFill="1" applyBorder="1" applyAlignment="1" applyProtection="1">
      <alignment horizontal="left"/>
      <protection locked="0"/>
    </xf>
    <xf numFmtId="14" fontId="2" fillId="3" borderId="33" xfId="0" applyNumberFormat="1" applyFont="1" applyFill="1" applyBorder="1" applyAlignment="1" applyProtection="1">
      <alignment horizontal="left"/>
      <protection locked="0"/>
    </xf>
    <xf numFmtId="0" fontId="2" fillId="3" borderId="25" xfId="0" applyFont="1" applyFill="1" applyBorder="1" applyAlignment="1" applyProtection="1">
      <alignment horizontal="left"/>
      <protection locked="0"/>
    </xf>
    <xf numFmtId="0" fontId="2" fillId="3" borderId="18" xfId="0" applyFont="1" applyFill="1" applyBorder="1" applyAlignment="1" applyProtection="1">
      <alignment horizontal="left"/>
      <protection locked="0"/>
    </xf>
    <xf numFmtId="0" fontId="3" fillId="3" borderId="25" xfId="0" applyFont="1" applyFill="1" applyBorder="1" applyAlignment="1"/>
    <xf numFmtId="0" fontId="3" fillId="3" borderId="26" xfId="0" applyFont="1" applyFill="1" applyBorder="1" applyAlignment="1"/>
    <xf numFmtId="0" fontId="3" fillId="3" borderId="18" xfId="0" applyFont="1" applyFill="1" applyBorder="1" applyAlignment="1"/>
    <xf numFmtId="0" fontId="2" fillId="0" borderId="13" xfId="0" applyFont="1" applyBorder="1" applyProtection="1">
      <protection locked="0"/>
    </xf>
    <xf numFmtId="0" fontId="3" fillId="0" borderId="10" xfId="0" applyFont="1" applyBorder="1"/>
    <xf numFmtId="0" fontId="3" fillId="0" borderId="11" xfId="0" applyFont="1" applyBorder="1"/>
    <xf numFmtId="0" fontId="3" fillId="0" borderId="13" xfId="0" applyFont="1" applyBorder="1"/>
    <xf numFmtId="0" fontId="3" fillId="0" borderId="9" xfId="0" applyFont="1" applyBorder="1"/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9" xfId="0" applyFont="1" applyBorder="1" applyAlignment="1">
      <alignment horizontal="right"/>
    </xf>
    <xf numFmtId="0" fontId="8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164" fontId="2" fillId="3" borderId="34" xfId="0" applyNumberFormat="1" applyFont="1" applyFill="1" applyBorder="1" applyAlignment="1" applyProtection="1">
      <alignment horizontal="left"/>
      <protection locked="0"/>
    </xf>
    <xf numFmtId="164" fontId="2" fillId="3" borderId="35" xfId="0" applyNumberFormat="1" applyFont="1" applyFill="1" applyBorder="1" applyAlignment="1" applyProtection="1">
      <alignment horizontal="left"/>
      <protection locked="0"/>
    </xf>
    <xf numFmtId="0" fontId="2" fillId="3" borderId="25" xfId="0" applyFont="1" applyFill="1" applyBorder="1" applyAlignment="1" applyProtection="1">
      <alignment horizontal="left"/>
      <protection locked="0"/>
    </xf>
    <xf numFmtId="0" fontId="2" fillId="3" borderId="18" xfId="0" applyFont="1" applyFill="1" applyBorder="1" applyAlignment="1" applyProtection="1">
      <alignment horizontal="left"/>
      <protection locked="0"/>
    </xf>
    <xf numFmtId="0" fontId="3" fillId="3" borderId="25" xfId="0" applyFont="1" applyFill="1" applyBorder="1" applyAlignment="1"/>
    <xf numFmtId="0" fontId="3" fillId="3" borderId="26" xfId="0" applyFont="1" applyFill="1" applyBorder="1" applyAlignment="1"/>
    <xf numFmtId="0" fontId="3" fillId="3" borderId="18" xfId="0" applyFont="1" applyFill="1" applyBorder="1" applyAlignment="1"/>
    <xf numFmtId="0" fontId="3" fillId="3" borderId="25" xfId="0" applyFont="1" applyFill="1" applyBorder="1" applyAlignment="1">
      <alignment horizontal="left"/>
    </xf>
    <xf numFmtId="0" fontId="3" fillId="3" borderId="26" xfId="0" applyFont="1" applyFill="1" applyBorder="1" applyAlignment="1">
      <alignment horizontal="left"/>
    </xf>
    <xf numFmtId="0" fontId="3" fillId="3" borderId="18" xfId="0" applyFont="1" applyFill="1" applyBorder="1" applyAlignment="1">
      <alignment horizontal="left"/>
    </xf>
    <xf numFmtId="0" fontId="15" fillId="2" borderId="36" xfId="0" applyFont="1" applyFill="1" applyBorder="1" applyAlignment="1">
      <alignment horizontal="center"/>
    </xf>
    <xf numFmtId="0" fontId="4" fillId="2" borderId="37" xfId="0" applyFont="1" applyFill="1" applyBorder="1" applyAlignment="1">
      <alignment horizontal="center"/>
    </xf>
    <xf numFmtId="0" fontId="4" fillId="2" borderId="38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14" fontId="2" fillId="3" borderId="25" xfId="0" applyNumberFormat="1" applyFont="1" applyFill="1" applyBorder="1" applyAlignment="1" applyProtection="1">
      <alignment horizontal="left"/>
      <protection locked="0"/>
    </xf>
    <xf numFmtId="14" fontId="2" fillId="3" borderId="26" xfId="0" applyNumberFormat="1" applyFont="1" applyFill="1" applyBorder="1" applyAlignment="1" applyProtection="1">
      <alignment horizontal="left"/>
      <protection locked="0"/>
    </xf>
    <xf numFmtId="14" fontId="2" fillId="3" borderId="33" xfId="0" applyNumberFormat="1" applyFont="1" applyFill="1" applyBorder="1" applyAlignment="1" applyProtection="1">
      <alignment horizontal="left"/>
      <protection locked="0"/>
    </xf>
    <xf numFmtId="0" fontId="2" fillId="3" borderId="26" xfId="0" applyFont="1" applyFill="1" applyBorder="1" applyAlignment="1" applyProtection="1">
      <alignment horizontal="left"/>
      <protection locked="0"/>
    </xf>
    <xf numFmtId="0" fontId="2" fillId="3" borderId="33" xfId="0" applyFont="1" applyFill="1" applyBorder="1" applyAlignment="1" applyProtection="1">
      <alignment horizontal="left"/>
      <protection locked="0"/>
    </xf>
    <xf numFmtId="0" fontId="12" fillId="3" borderId="19" xfId="0" applyFont="1" applyFill="1" applyBorder="1" applyAlignment="1">
      <alignment vertical="top" wrapText="1"/>
    </xf>
    <xf numFmtId="0" fontId="2" fillId="3" borderId="20" xfId="0" applyFont="1" applyFill="1" applyBorder="1" applyAlignment="1">
      <alignment vertical="top" wrapText="1"/>
    </xf>
    <xf numFmtId="0" fontId="2" fillId="3" borderId="24" xfId="0" applyFont="1" applyFill="1" applyBorder="1" applyAlignment="1">
      <alignment vertical="top" wrapText="1"/>
    </xf>
    <xf numFmtId="0" fontId="2" fillId="3" borderId="39" xfId="0" applyFont="1" applyFill="1" applyBorder="1" applyAlignment="1">
      <alignment vertical="top" wrapText="1"/>
    </xf>
    <xf numFmtId="0" fontId="2" fillId="3" borderId="7" xfId="0" applyFont="1" applyFill="1" applyBorder="1" applyAlignment="1">
      <alignment vertical="top" wrapText="1"/>
    </xf>
    <xf numFmtId="0" fontId="2" fillId="3" borderId="8" xfId="0" applyFont="1" applyFill="1" applyBorder="1" applyAlignment="1">
      <alignment vertical="top" wrapText="1"/>
    </xf>
    <xf numFmtId="0" fontId="8" fillId="0" borderId="46" xfId="0" applyFont="1" applyFill="1" applyBorder="1" applyAlignment="1">
      <alignment horizontal="center" vertical="center" wrapText="1"/>
    </xf>
    <xf numFmtId="0" fontId="8" fillId="0" borderId="47" xfId="0" applyFont="1" applyFill="1" applyBorder="1" applyAlignment="1">
      <alignment horizontal="center" vertical="center" wrapText="1"/>
    </xf>
    <xf numFmtId="0" fontId="8" fillId="0" borderId="48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wrapText="1"/>
    </xf>
    <xf numFmtId="0" fontId="7" fillId="3" borderId="20" xfId="0" applyFont="1" applyFill="1" applyBorder="1" applyAlignment="1">
      <alignment horizontal="center" wrapText="1"/>
    </xf>
    <xf numFmtId="0" fontId="7" fillId="3" borderId="24" xfId="0" applyFont="1" applyFill="1" applyBorder="1" applyAlignment="1">
      <alignment horizontal="center" wrapText="1"/>
    </xf>
    <xf numFmtId="0" fontId="7" fillId="3" borderId="42" xfId="0" applyFont="1" applyFill="1" applyBorder="1" applyAlignment="1">
      <alignment horizontal="center" wrapText="1"/>
    </xf>
    <xf numFmtId="0" fontId="7" fillId="3" borderId="0" xfId="0" applyFont="1" applyFill="1" applyBorder="1" applyAlignment="1">
      <alignment horizontal="center" wrapText="1"/>
    </xf>
    <xf numFmtId="0" fontId="7" fillId="3" borderId="5" xfId="0" applyFont="1" applyFill="1" applyBorder="1" applyAlignment="1">
      <alignment horizontal="center" wrapText="1"/>
    </xf>
    <xf numFmtId="0" fontId="2" fillId="3" borderId="25" xfId="0" applyNumberFormat="1" applyFont="1" applyFill="1" applyBorder="1" applyAlignment="1">
      <alignment horizontal="left"/>
    </xf>
    <xf numFmtId="0" fontId="2" fillId="3" borderId="33" xfId="0" applyNumberFormat="1" applyFont="1" applyFill="1" applyBorder="1" applyAlignment="1">
      <alignment horizontal="left"/>
    </xf>
    <xf numFmtId="14" fontId="2" fillId="3" borderId="25" xfId="0" applyNumberFormat="1" applyFont="1" applyFill="1" applyBorder="1" applyAlignment="1">
      <alignment horizontal="left"/>
    </xf>
    <xf numFmtId="14" fontId="2" fillId="3" borderId="33" xfId="0" applyNumberFormat="1" applyFont="1" applyFill="1" applyBorder="1" applyAlignment="1">
      <alignment horizontal="left"/>
    </xf>
    <xf numFmtId="0" fontId="6" fillId="2" borderId="27" xfId="0" applyFont="1" applyFill="1" applyBorder="1" applyAlignment="1">
      <alignment horizontal="center"/>
    </xf>
    <xf numFmtId="0" fontId="6" fillId="2" borderId="28" xfId="0" applyFont="1" applyFill="1" applyBorder="1" applyAlignment="1">
      <alignment horizontal="center"/>
    </xf>
    <xf numFmtId="0" fontId="6" fillId="2" borderId="29" xfId="0" applyFont="1" applyFill="1" applyBorder="1" applyAlignment="1">
      <alignment horizontal="center"/>
    </xf>
    <xf numFmtId="0" fontId="4" fillId="2" borderId="30" xfId="0" applyFont="1" applyFill="1" applyBorder="1" applyAlignment="1">
      <alignment horizontal="center"/>
    </xf>
    <xf numFmtId="0" fontId="4" fillId="2" borderId="31" xfId="0" applyFont="1" applyFill="1" applyBorder="1" applyAlignment="1">
      <alignment horizontal="center"/>
    </xf>
    <xf numFmtId="0" fontId="4" fillId="2" borderId="32" xfId="0" applyFont="1" applyFill="1" applyBorder="1" applyAlignment="1">
      <alignment horizontal="center"/>
    </xf>
    <xf numFmtId="0" fontId="2" fillId="4" borderId="13" xfId="0" applyFont="1" applyFill="1" applyBorder="1" applyAlignment="1" applyProtection="1">
      <alignment wrapText="1"/>
      <protection locked="0"/>
    </xf>
    <xf numFmtId="0" fontId="2" fillId="4" borderId="9" xfId="0" applyFont="1" applyFill="1" applyBorder="1" applyAlignment="1" applyProtection="1">
      <alignment horizontal="center" wrapText="1"/>
      <protection locked="0"/>
    </xf>
    <xf numFmtId="0" fontId="2" fillId="4" borderId="4" xfId="0" applyFont="1" applyFill="1" applyBorder="1" applyProtection="1">
      <protection locked="0"/>
    </xf>
    <xf numFmtId="0" fontId="10" fillId="4" borderId="13" xfId="0" applyFont="1" applyFill="1" applyBorder="1" applyAlignment="1" applyProtection="1">
      <alignment wrapText="1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P44"/>
  <sheetViews>
    <sheetView tabSelected="1" topLeftCell="A6" zoomScaleSheetLayoutView="100" workbookViewId="0">
      <selection activeCell="B20" sqref="B20"/>
    </sheetView>
  </sheetViews>
  <sheetFormatPr baseColWidth="10" defaultColWidth="8.83203125" defaultRowHeight="14" x14ac:dyDescent="0.15"/>
  <cols>
    <col min="1" max="1" width="13.5" style="1" bestFit="1" customWidth="1"/>
    <col min="2" max="2" width="36.5" style="1" customWidth="1"/>
    <col min="3" max="3" width="12.5" style="1" customWidth="1"/>
    <col min="4" max="4" width="3.83203125" style="1" customWidth="1"/>
    <col min="5" max="5" width="4.33203125" style="1" bestFit="1" customWidth="1"/>
    <col min="6" max="6" width="3.6640625" style="1" bestFit="1" customWidth="1"/>
    <col min="7" max="8" width="5.1640625" style="1" bestFit="1" customWidth="1"/>
    <col min="9" max="9" width="3.6640625" style="1" bestFit="1" customWidth="1"/>
    <col min="10" max="10" width="4.1640625" style="1" bestFit="1" customWidth="1"/>
    <col min="11" max="11" width="4.33203125" style="1" customWidth="1"/>
    <col min="12" max="12" width="5" style="1" bestFit="1" customWidth="1"/>
    <col min="13" max="13" width="6.5" style="1" bestFit="1" customWidth="1"/>
    <col min="14" max="14" width="5.5" style="1" bestFit="1" customWidth="1"/>
    <col min="15" max="15" width="10.1640625" style="1" customWidth="1"/>
    <col min="16" max="16" width="12.5" style="1" customWidth="1"/>
    <col min="17" max="16384" width="8.83203125" style="1"/>
  </cols>
  <sheetData>
    <row r="1" spans="1:16" ht="18" x14ac:dyDescent="0.2">
      <c r="A1" s="80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2"/>
    </row>
    <row r="2" spans="1:16" ht="16" x14ac:dyDescent="0.2">
      <c r="A2" s="77" t="s">
        <v>67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9"/>
    </row>
    <row r="3" spans="1:16" x14ac:dyDescent="0.15">
      <c r="A3" s="13" t="s">
        <v>35</v>
      </c>
      <c r="B3" s="69" t="s">
        <v>38</v>
      </c>
      <c r="C3" s="70"/>
      <c r="D3" s="71" t="s">
        <v>36</v>
      </c>
      <c r="E3" s="72"/>
      <c r="F3" s="72"/>
      <c r="G3" s="73"/>
      <c r="H3" s="83" t="s">
        <v>87</v>
      </c>
      <c r="I3" s="84"/>
      <c r="J3" s="84"/>
      <c r="K3" s="84"/>
      <c r="L3" s="84"/>
      <c r="M3" s="84"/>
      <c r="N3" s="84"/>
      <c r="O3" s="84"/>
      <c r="P3" s="85"/>
    </row>
    <row r="4" spans="1:16" x14ac:dyDescent="0.15">
      <c r="A4" s="35" t="s">
        <v>1</v>
      </c>
      <c r="B4" s="44"/>
      <c r="C4" s="45"/>
      <c r="D4" s="74" t="s">
        <v>21</v>
      </c>
      <c r="E4" s="75"/>
      <c r="F4" s="75"/>
      <c r="G4" s="76"/>
      <c r="H4" s="41"/>
      <c r="I4" s="42"/>
      <c r="J4" s="42"/>
      <c r="K4" s="42"/>
      <c r="L4" s="42"/>
      <c r="M4" s="42"/>
      <c r="N4" s="42"/>
      <c r="O4" s="42"/>
      <c r="P4" s="43"/>
    </row>
    <row r="5" spans="1:16" x14ac:dyDescent="0.15">
      <c r="A5" s="13" t="s">
        <v>20</v>
      </c>
      <c r="B5" s="69"/>
      <c r="C5" s="70"/>
      <c r="D5" s="46" t="s">
        <v>22</v>
      </c>
      <c r="E5" s="47"/>
      <c r="F5" s="47"/>
      <c r="G5" s="48"/>
      <c r="H5" s="69"/>
      <c r="I5" s="86"/>
      <c r="J5" s="86"/>
      <c r="K5" s="86"/>
      <c r="L5" s="86"/>
      <c r="M5" s="86"/>
      <c r="N5" s="86"/>
      <c r="O5" s="86"/>
      <c r="P5" s="87"/>
    </row>
    <row r="6" spans="1:16" ht="30" customHeight="1" x14ac:dyDescent="0.15">
      <c r="A6" s="13" t="s">
        <v>2</v>
      </c>
      <c r="B6" s="69"/>
      <c r="C6" s="70"/>
      <c r="D6" s="88" t="s">
        <v>37</v>
      </c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90"/>
    </row>
    <row r="7" spans="1:16" ht="15" thickBot="1" x14ac:dyDescent="0.2">
      <c r="A7" s="13" t="s">
        <v>3</v>
      </c>
      <c r="B7" s="67"/>
      <c r="C7" s="68"/>
      <c r="D7" s="91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3"/>
    </row>
    <row r="8" spans="1:16" s="12" customFormat="1" x14ac:dyDescent="0.15">
      <c r="A8" s="16" t="s">
        <v>4</v>
      </c>
      <c r="B8" s="17" t="s">
        <v>5</v>
      </c>
      <c r="C8" s="17" t="s">
        <v>6</v>
      </c>
      <c r="D8" s="17" t="s">
        <v>7</v>
      </c>
      <c r="E8" s="17" t="s">
        <v>8</v>
      </c>
      <c r="F8" s="17" t="s">
        <v>9</v>
      </c>
      <c r="G8" s="17" t="s">
        <v>10</v>
      </c>
      <c r="H8" s="17" t="s">
        <v>11</v>
      </c>
      <c r="I8" s="17" t="s">
        <v>12</v>
      </c>
      <c r="J8" s="17" t="s">
        <v>13</v>
      </c>
      <c r="K8" s="17" t="s">
        <v>14</v>
      </c>
      <c r="L8" s="17" t="s">
        <v>15</v>
      </c>
      <c r="M8" s="17" t="s">
        <v>16</v>
      </c>
      <c r="N8" s="17" t="s">
        <v>17</v>
      </c>
      <c r="O8" s="17" t="s">
        <v>18</v>
      </c>
      <c r="P8" s="18" t="s">
        <v>19</v>
      </c>
    </row>
    <row r="9" spans="1:16" x14ac:dyDescent="0.15">
      <c r="A9" s="115" t="s">
        <v>39</v>
      </c>
      <c r="B9" s="114" t="s">
        <v>40</v>
      </c>
      <c r="C9" s="37" t="s">
        <v>41</v>
      </c>
      <c r="D9" s="39"/>
      <c r="E9" s="39"/>
      <c r="F9" s="39"/>
      <c r="G9" s="39"/>
      <c r="H9" s="40"/>
      <c r="I9" s="40"/>
      <c r="J9" s="40"/>
      <c r="K9" s="40"/>
      <c r="L9" s="40"/>
      <c r="M9" s="40"/>
      <c r="N9" s="2">
        <f t="shared" ref="N9:N37" si="0">SUM(D9:M9)</f>
        <v>0</v>
      </c>
      <c r="O9" s="3">
        <v>23.25</v>
      </c>
      <c r="P9" s="4">
        <f>N9*O9</f>
        <v>0</v>
      </c>
    </row>
    <row r="10" spans="1:16" x14ac:dyDescent="0.15">
      <c r="A10" s="113" t="s">
        <v>43</v>
      </c>
      <c r="B10" s="114" t="s">
        <v>40</v>
      </c>
      <c r="C10" s="37" t="s">
        <v>42</v>
      </c>
      <c r="D10" s="39"/>
      <c r="E10" s="39"/>
      <c r="F10" s="39"/>
      <c r="G10" s="39"/>
      <c r="H10" s="40"/>
      <c r="I10" s="40"/>
      <c r="J10" s="40"/>
      <c r="K10" s="40"/>
      <c r="L10" s="40"/>
      <c r="M10" s="40"/>
      <c r="N10" s="2">
        <f t="shared" si="0"/>
        <v>0</v>
      </c>
      <c r="O10" s="3">
        <v>23.25</v>
      </c>
      <c r="P10" s="4">
        <f t="shared" ref="P10:P37" si="1">N10*O10</f>
        <v>0</v>
      </c>
    </row>
    <row r="11" spans="1:16" x14ac:dyDescent="0.15">
      <c r="A11" s="113" t="s">
        <v>44</v>
      </c>
      <c r="B11" s="114" t="s">
        <v>45</v>
      </c>
      <c r="C11" s="37" t="s">
        <v>41</v>
      </c>
      <c r="D11" s="39"/>
      <c r="E11" s="39"/>
      <c r="F11" s="39"/>
      <c r="G11" s="39"/>
      <c r="H11" s="40"/>
      <c r="I11" s="40"/>
      <c r="J11" s="40"/>
      <c r="K11" s="40"/>
      <c r="L11" s="40"/>
      <c r="M11" s="40"/>
      <c r="N11" s="2">
        <f t="shared" si="0"/>
        <v>0</v>
      </c>
      <c r="O11" s="3">
        <v>19.5</v>
      </c>
      <c r="P11" s="4">
        <f t="shared" si="1"/>
        <v>0</v>
      </c>
    </row>
    <row r="12" spans="1:16" x14ac:dyDescent="0.15">
      <c r="A12" s="115" t="s">
        <v>46</v>
      </c>
      <c r="B12" s="114" t="s">
        <v>45</v>
      </c>
      <c r="C12" s="37" t="s">
        <v>42</v>
      </c>
      <c r="D12" s="39"/>
      <c r="E12" s="39"/>
      <c r="F12" s="39"/>
      <c r="G12" s="39"/>
      <c r="H12" s="40"/>
      <c r="I12" s="40"/>
      <c r="J12" s="40"/>
      <c r="K12" s="40"/>
      <c r="L12" s="40"/>
      <c r="M12" s="40"/>
      <c r="N12" s="2">
        <f t="shared" si="0"/>
        <v>0</v>
      </c>
      <c r="O12" s="3">
        <v>19.5</v>
      </c>
      <c r="P12" s="4">
        <f t="shared" si="1"/>
        <v>0</v>
      </c>
    </row>
    <row r="13" spans="1:16" x14ac:dyDescent="0.15">
      <c r="A13" s="113" t="s">
        <v>47</v>
      </c>
      <c r="B13" s="114" t="s">
        <v>48</v>
      </c>
      <c r="C13" s="37" t="s">
        <v>41</v>
      </c>
      <c r="D13" s="40"/>
      <c r="E13" s="40"/>
      <c r="F13" s="40"/>
      <c r="G13" s="40"/>
      <c r="H13" s="40"/>
      <c r="I13" s="39"/>
      <c r="J13" s="39"/>
      <c r="K13" s="39"/>
      <c r="L13" s="39"/>
      <c r="M13" s="39"/>
      <c r="N13" s="2">
        <f t="shared" si="0"/>
        <v>0</v>
      </c>
      <c r="O13" s="3">
        <v>26.5</v>
      </c>
      <c r="P13" s="4">
        <f t="shared" si="1"/>
        <v>0</v>
      </c>
    </row>
    <row r="14" spans="1:16" x14ac:dyDescent="0.15">
      <c r="A14" s="113" t="s">
        <v>49</v>
      </c>
      <c r="B14" s="114" t="s">
        <v>48</v>
      </c>
      <c r="C14" s="37" t="s">
        <v>42</v>
      </c>
      <c r="D14" s="40"/>
      <c r="E14" s="40"/>
      <c r="F14" s="40"/>
      <c r="G14" s="40"/>
      <c r="H14" s="40"/>
      <c r="I14" s="39"/>
      <c r="J14" s="39"/>
      <c r="K14" s="39"/>
      <c r="L14" s="39"/>
      <c r="M14" s="39"/>
      <c r="N14" s="2">
        <f t="shared" si="0"/>
        <v>0</v>
      </c>
      <c r="O14" s="3">
        <v>26.5</v>
      </c>
      <c r="P14" s="4">
        <f t="shared" si="1"/>
        <v>0</v>
      </c>
    </row>
    <row r="15" spans="1:16" x14ac:dyDescent="0.15">
      <c r="A15" s="115" t="s">
        <v>50</v>
      </c>
      <c r="B15" s="114" t="s">
        <v>51</v>
      </c>
      <c r="C15" s="37" t="s">
        <v>41</v>
      </c>
      <c r="D15" s="40"/>
      <c r="E15" s="40"/>
      <c r="F15" s="40"/>
      <c r="G15" s="40"/>
      <c r="H15" s="40"/>
      <c r="I15" s="39"/>
      <c r="J15" s="39"/>
      <c r="K15" s="39"/>
      <c r="L15" s="39"/>
      <c r="M15" s="39"/>
      <c r="N15" s="2">
        <f t="shared" si="0"/>
        <v>0</v>
      </c>
      <c r="O15" s="3">
        <v>21.5</v>
      </c>
      <c r="P15" s="4">
        <f t="shared" si="1"/>
        <v>0</v>
      </c>
    </row>
    <row r="16" spans="1:16" x14ac:dyDescent="0.15">
      <c r="A16" s="113" t="s">
        <v>52</v>
      </c>
      <c r="B16" s="114" t="s">
        <v>51</v>
      </c>
      <c r="C16" s="37" t="s">
        <v>42</v>
      </c>
      <c r="D16" s="40"/>
      <c r="E16" s="40"/>
      <c r="F16" s="40"/>
      <c r="G16" s="40"/>
      <c r="H16" s="40"/>
      <c r="I16" s="39"/>
      <c r="J16" s="39"/>
      <c r="K16" s="39"/>
      <c r="L16" s="39"/>
      <c r="M16" s="39"/>
      <c r="N16" s="2">
        <f t="shared" si="0"/>
        <v>0</v>
      </c>
      <c r="O16" s="3">
        <v>21.5</v>
      </c>
      <c r="P16" s="4">
        <f t="shared" si="1"/>
        <v>0</v>
      </c>
    </row>
    <row r="17" spans="1:16" x14ac:dyDescent="0.15">
      <c r="A17" s="116" t="s">
        <v>53</v>
      </c>
      <c r="B17" s="114" t="s">
        <v>54</v>
      </c>
      <c r="C17" s="37" t="s">
        <v>41</v>
      </c>
      <c r="D17" s="40"/>
      <c r="E17" s="40"/>
      <c r="F17" s="40"/>
      <c r="G17" s="40"/>
      <c r="H17" s="40"/>
      <c r="I17" s="39"/>
      <c r="J17" s="39"/>
      <c r="K17" s="39"/>
      <c r="L17" s="40"/>
      <c r="M17" s="40"/>
      <c r="N17" s="2">
        <f t="shared" si="0"/>
        <v>0</v>
      </c>
      <c r="O17" s="3">
        <v>8.4</v>
      </c>
      <c r="P17" s="4">
        <f t="shared" si="1"/>
        <v>0</v>
      </c>
    </row>
    <row r="18" spans="1:16" x14ac:dyDescent="0.15">
      <c r="A18" s="115" t="s">
        <v>55</v>
      </c>
      <c r="B18" s="114" t="s">
        <v>54</v>
      </c>
      <c r="C18" s="37" t="s">
        <v>42</v>
      </c>
      <c r="D18" s="40"/>
      <c r="E18" s="40"/>
      <c r="F18" s="40"/>
      <c r="G18" s="40"/>
      <c r="H18" s="40"/>
      <c r="I18" s="39"/>
      <c r="J18" s="39"/>
      <c r="K18" s="39"/>
      <c r="L18" s="40"/>
      <c r="M18" s="40"/>
      <c r="N18" s="2">
        <f t="shared" si="0"/>
        <v>0</v>
      </c>
      <c r="O18" s="3">
        <v>8.4</v>
      </c>
      <c r="P18" s="4">
        <f t="shared" si="1"/>
        <v>0</v>
      </c>
    </row>
    <row r="19" spans="1:16" x14ac:dyDescent="0.15">
      <c r="A19" s="36" t="s">
        <v>56</v>
      </c>
      <c r="B19" s="37" t="s">
        <v>57</v>
      </c>
      <c r="C19" s="37" t="s">
        <v>41</v>
      </c>
      <c r="D19" s="39"/>
      <c r="E19" s="39"/>
      <c r="F19" s="39"/>
      <c r="G19" s="39"/>
      <c r="H19" s="40"/>
      <c r="I19" s="40"/>
      <c r="J19" s="40"/>
      <c r="K19" s="40"/>
      <c r="L19" s="40"/>
      <c r="M19" s="40"/>
      <c r="N19" s="2">
        <f t="shared" si="0"/>
        <v>0</v>
      </c>
      <c r="O19" s="3">
        <v>64.5</v>
      </c>
      <c r="P19" s="4">
        <f t="shared" si="1"/>
        <v>0</v>
      </c>
    </row>
    <row r="20" spans="1:16" x14ac:dyDescent="0.15">
      <c r="A20" s="19" t="s">
        <v>59</v>
      </c>
      <c r="B20" s="37" t="s">
        <v>58</v>
      </c>
      <c r="C20" s="37" t="s">
        <v>41</v>
      </c>
      <c r="D20" s="40"/>
      <c r="E20" s="40"/>
      <c r="F20" s="40"/>
      <c r="G20" s="40"/>
      <c r="H20" s="40"/>
      <c r="I20" s="39"/>
      <c r="J20" s="39"/>
      <c r="K20" s="39"/>
      <c r="L20" s="39"/>
      <c r="M20" s="39"/>
      <c r="N20" s="2">
        <f t="shared" si="0"/>
        <v>0</v>
      </c>
      <c r="O20" s="3">
        <v>68</v>
      </c>
      <c r="P20" s="4">
        <f t="shared" si="1"/>
        <v>0</v>
      </c>
    </row>
    <row r="21" spans="1:16" x14ac:dyDescent="0.15">
      <c r="A21" s="34" t="s">
        <v>83</v>
      </c>
      <c r="B21" s="37" t="s">
        <v>84</v>
      </c>
      <c r="C21" s="37" t="s">
        <v>41</v>
      </c>
      <c r="D21" s="39"/>
      <c r="E21" s="39"/>
      <c r="F21" s="39"/>
      <c r="G21" s="39"/>
      <c r="H21" s="40"/>
      <c r="I21" s="40"/>
      <c r="J21" s="40"/>
      <c r="K21" s="40"/>
      <c r="L21" s="40"/>
      <c r="M21" s="40"/>
      <c r="N21" s="2">
        <f t="shared" si="0"/>
        <v>0</v>
      </c>
      <c r="O21" s="3">
        <v>64.5</v>
      </c>
      <c r="P21" s="4">
        <f t="shared" si="1"/>
        <v>0</v>
      </c>
    </row>
    <row r="22" spans="1:16" x14ac:dyDescent="0.15">
      <c r="A22" s="19" t="s">
        <v>61</v>
      </c>
      <c r="B22" s="37" t="s">
        <v>66</v>
      </c>
      <c r="C22" s="37" t="s">
        <v>60</v>
      </c>
      <c r="D22" s="39"/>
      <c r="E22" s="39"/>
      <c r="F22" s="39"/>
      <c r="G22" s="39"/>
      <c r="H22" s="40"/>
      <c r="I22" s="40"/>
      <c r="J22" s="40"/>
      <c r="K22" s="40"/>
      <c r="L22" s="40"/>
      <c r="M22" s="40"/>
      <c r="N22" s="2">
        <f t="shared" si="0"/>
        <v>0</v>
      </c>
      <c r="O22" s="3">
        <v>42</v>
      </c>
      <c r="P22" s="4">
        <f t="shared" si="1"/>
        <v>0</v>
      </c>
    </row>
    <row r="23" spans="1:16" x14ac:dyDescent="0.15">
      <c r="A23" s="19" t="s">
        <v>86</v>
      </c>
      <c r="B23" s="37" t="s">
        <v>85</v>
      </c>
      <c r="C23" s="37" t="s">
        <v>41</v>
      </c>
      <c r="D23" s="40"/>
      <c r="E23" s="40"/>
      <c r="F23" s="40"/>
      <c r="G23" s="40"/>
      <c r="H23" s="40"/>
      <c r="I23" s="39"/>
      <c r="J23" s="39"/>
      <c r="K23" s="39"/>
      <c r="L23" s="39"/>
      <c r="M23" s="39"/>
      <c r="N23" s="2">
        <f t="shared" si="0"/>
        <v>0</v>
      </c>
      <c r="O23" s="3">
        <v>68</v>
      </c>
      <c r="P23" s="4">
        <f t="shared" si="1"/>
        <v>0</v>
      </c>
    </row>
    <row r="24" spans="1:16" x14ac:dyDescent="0.15">
      <c r="A24" s="34" t="s">
        <v>62</v>
      </c>
      <c r="B24" s="37" t="s">
        <v>65</v>
      </c>
      <c r="C24" s="37" t="s">
        <v>60</v>
      </c>
      <c r="D24" s="40"/>
      <c r="E24" s="40"/>
      <c r="F24" s="40"/>
      <c r="G24" s="40"/>
      <c r="H24" s="40"/>
      <c r="I24" s="39"/>
      <c r="J24" s="39"/>
      <c r="K24" s="39"/>
      <c r="L24" s="39"/>
      <c r="M24" s="39"/>
      <c r="N24" s="2">
        <f t="shared" si="0"/>
        <v>0</v>
      </c>
      <c r="O24" s="3">
        <v>45.5</v>
      </c>
      <c r="P24" s="4">
        <f t="shared" si="1"/>
        <v>0</v>
      </c>
    </row>
    <row r="25" spans="1:16" x14ac:dyDescent="0.15">
      <c r="A25" s="113" t="s">
        <v>63</v>
      </c>
      <c r="B25" s="114" t="s">
        <v>64</v>
      </c>
      <c r="C25" s="37" t="s">
        <v>41</v>
      </c>
      <c r="D25" s="40"/>
      <c r="E25" s="40"/>
      <c r="F25" s="40"/>
      <c r="G25" s="40"/>
      <c r="H25" s="40"/>
      <c r="I25" s="40"/>
      <c r="J25" s="39"/>
      <c r="K25" s="40"/>
      <c r="L25" s="40"/>
      <c r="M25" s="40"/>
      <c r="N25" s="2">
        <f t="shared" si="0"/>
        <v>0</v>
      </c>
      <c r="O25" s="3">
        <v>42</v>
      </c>
      <c r="P25" s="4">
        <f t="shared" si="1"/>
        <v>0</v>
      </c>
    </row>
    <row r="26" spans="1:16" x14ac:dyDescent="0.15">
      <c r="A26" s="19" t="s">
        <v>68</v>
      </c>
      <c r="B26" s="37" t="s">
        <v>69</v>
      </c>
      <c r="C26" s="37" t="s">
        <v>41</v>
      </c>
      <c r="D26" s="40"/>
      <c r="E26" s="40"/>
      <c r="F26" s="40"/>
      <c r="G26" s="40"/>
      <c r="H26" s="40"/>
      <c r="I26" s="39"/>
      <c r="J26" s="39"/>
      <c r="K26" s="39"/>
      <c r="L26" s="39"/>
      <c r="M26" s="39"/>
      <c r="N26" s="2">
        <f t="shared" si="0"/>
        <v>0</v>
      </c>
      <c r="O26" s="3">
        <v>103</v>
      </c>
      <c r="P26" s="4">
        <f t="shared" si="1"/>
        <v>0</v>
      </c>
    </row>
    <row r="27" spans="1:16" x14ac:dyDescent="0.15">
      <c r="A27" s="19" t="s">
        <v>77</v>
      </c>
      <c r="B27" s="37" t="s">
        <v>80</v>
      </c>
      <c r="C27" s="37" t="s">
        <v>70</v>
      </c>
      <c r="D27" s="39"/>
      <c r="E27" s="39"/>
      <c r="F27" s="39"/>
      <c r="G27" s="39"/>
      <c r="H27" s="40"/>
      <c r="I27" s="39"/>
      <c r="J27" s="39"/>
      <c r="K27" s="39"/>
      <c r="L27" s="39"/>
      <c r="M27" s="39"/>
      <c r="N27" s="2">
        <f t="shared" si="0"/>
        <v>0</v>
      </c>
      <c r="O27" s="3">
        <v>38</v>
      </c>
      <c r="P27" s="4">
        <f t="shared" si="1"/>
        <v>0</v>
      </c>
    </row>
    <row r="28" spans="1:16" x14ac:dyDescent="0.15">
      <c r="A28" s="19" t="s">
        <v>77</v>
      </c>
      <c r="B28" s="37" t="s">
        <v>80</v>
      </c>
      <c r="C28" s="37" t="s">
        <v>71</v>
      </c>
      <c r="D28" s="39"/>
      <c r="E28" s="39"/>
      <c r="F28" s="39"/>
      <c r="G28" s="39"/>
      <c r="H28" s="40"/>
      <c r="I28" s="39"/>
      <c r="J28" s="39"/>
      <c r="K28" s="39"/>
      <c r="L28" s="39"/>
      <c r="M28" s="39"/>
      <c r="N28" s="2">
        <f t="shared" si="0"/>
        <v>0</v>
      </c>
      <c r="O28" s="3">
        <v>38</v>
      </c>
      <c r="P28" s="4">
        <f t="shared" si="1"/>
        <v>0</v>
      </c>
    </row>
    <row r="29" spans="1:16" x14ac:dyDescent="0.15">
      <c r="A29" s="19" t="s">
        <v>77</v>
      </c>
      <c r="B29" s="37" t="s">
        <v>80</v>
      </c>
      <c r="C29" s="37" t="s">
        <v>72</v>
      </c>
      <c r="D29" s="39"/>
      <c r="E29" s="39"/>
      <c r="F29" s="39"/>
      <c r="G29" s="39"/>
      <c r="H29" s="40"/>
      <c r="I29" s="39"/>
      <c r="J29" s="39"/>
      <c r="K29" s="39"/>
      <c r="L29" s="39"/>
      <c r="M29" s="39"/>
      <c r="N29" s="2">
        <f t="shared" si="0"/>
        <v>0</v>
      </c>
      <c r="O29" s="3">
        <v>38</v>
      </c>
      <c r="P29" s="4">
        <f t="shared" si="1"/>
        <v>0</v>
      </c>
    </row>
    <row r="30" spans="1:16" x14ac:dyDescent="0.15">
      <c r="A30" s="19" t="s">
        <v>77</v>
      </c>
      <c r="B30" s="37" t="s">
        <v>80</v>
      </c>
      <c r="C30" s="37" t="s">
        <v>60</v>
      </c>
      <c r="D30" s="39"/>
      <c r="E30" s="39"/>
      <c r="F30" s="39"/>
      <c r="G30" s="39"/>
      <c r="H30" s="40"/>
      <c r="I30" s="39"/>
      <c r="J30" s="39"/>
      <c r="K30" s="39"/>
      <c r="L30" s="39"/>
      <c r="M30" s="39"/>
      <c r="N30" s="2">
        <f t="shared" si="0"/>
        <v>0</v>
      </c>
      <c r="O30" s="3">
        <v>38</v>
      </c>
      <c r="P30" s="4">
        <f t="shared" si="1"/>
        <v>0</v>
      </c>
    </row>
    <row r="31" spans="1:16" x14ac:dyDescent="0.15">
      <c r="A31" s="19" t="s">
        <v>73</v>
      </c>
      <c r="B31" s="37" t="s">
        <v>81</v>
      </c>
      <c r="C31" s="37" t="s">
        <v>71</v>
      </c>
      <c r="D31" s="40"/>
      <c r="E31" s="40"/>
      <c r="F31" s="40"/>
      <c r="G31" s="40"/>
      <c r="H31" s="40"/>
      <c r="I31" s="39"/>
      <c r="J31" s="39"/>
      <c r="K31" s="39"/>
      <c r="L31" s="39"/>
      <c r="M31" s="39"/>
      <c r="N31" s="2">
        <f t="shared" si="0"/>
        <v>0</v>
      </c>
      <c r="O31" s="3">
        <v>16</v>
      </c>
      <c r="P31" s="4">
        <f t="shared" si="1"/>
        <v>0</v>
      </c>
    </row>
    <row r="32" spans="1:16" x14ac:dyDescent="0.15">
      <c r="A32" s="19" t="s">
        <v>74</v>
      </c>
      <c r="B32" s="37" t="s">
        <v>81</v>
      </c>
      <c r="C32" s="37" t="s">
        <v>60</v>
      </c>
      <c r="D32" s="40"/>
      <c r="E32" s="40"/>
      <c r="F32" s="40"/>
      <c r="G32" s="40"/>
      <c r="H32" s="40"/>
      <c r="I32" s="39"/>
      <c r="J32" s="39"/>
      <c r="K32" s="39"/>
      <c r="L32" s="39"/>
      <c r="M32" s="39"/>
      <c r="N32" s="2">
        <f t="shared" si="0"/>
        <v>0</v>
      </c>
      <c r="O32" s="3">
        <v>16</v>
      </c>
      <c r="P32" s="4">
        <f t="shared" si="1"/>
        <v>0</v>
      </c>
    </row>
    <row r="33" spans="1:16" x14ac:dyDescent="0.15">
      <c r="A33" s="19" t="s">
        <v>75</v>
      </c>
      <c r="B33" s="37" t="s">
        <v>82</v>
      </c>
      <c r="C33" s="37" t="s">
        <v>71</v>
      </c>
      <c r="D33" s="39"/>
      <c r="E33" s="39"/>
      <c r="F33" s="39"/>
      <c r="G33" s="39"/>
      <c r="H33" s="40"/>
      <c r="I33" s="40"/>
      <c r="J33" s="40"/>
      <c r="K33" s="40"/>
      <c r="L33" s="40"/>
      <c r="M33" s="40"/>
      <c r="N33" s="2">
        <f t="shared" si="0"/>
        <v>0</v>
      </c>
      <c r="O33" s="3">
        <v>15</v>
      </c>
      <c r="P33" s="4">
        <f t="shared" si="1"/>
        <v>0</v>
      </c>
    </row>
    <row r="34" spans="1:16" x14ac:dyDescent="0.15">
      <c r="A34" s="19" t="s">
        <v>76</v>
      </c>
      <c r="B34" s="37" t="s">
        <v>82</v>
      </c>
      <c r="C34" s="37" t="s">
        <v>60</v>
      </c>
      <c r="D34" s="39"/>
      <c r="E34" s="39"/>
      <c r="F34" s="39"/>
      <c r="G34" s="39"/>
      <c r="H34" s="40"/>
      <c r="I34" s="40"/>
      <c r="J34" s="40"/>
      <c r="K34" s="40"/>
      <c r="L34" s="40"/>
      <c r="M34" s="40"/>
      <c r="N34" s="2">
        <f t="shared" si="0"/>
        <v>0</v>
      </c>
      <c r="O34" s="3">
        <v>15</v>
      </c>
      <c r="P34" s="4">
        <f t="shared" si="1"/>
        <v>0</v>
      </c>
    </row>
    <row r="35" spans="1:16" x14ac:dyDescent="0.15">
      <c r="A35" s="49" t="s">
        <v>78</v>
      </c>
      <c r="B35" s="37" t="s">
        <v>54</v>
      </c>
      <c r="C35" s="37" t="s">
        <v>71</v>
      </c>
      <c r="D35" s="40"/>
      <c r="E35" s="40"/>
      <c r="F35" s="40"/>
      <c r="G35" s="40"/>
      <c r="H35" s="40"/>
      <c r="I35" s="20"/>
      <c r="J35" s="20"/>
      <c r="K35" s="20"/>
      <c r="L35" s="40"/>
      <c r="M35" s="40"/>
      <c r="N35" s="2">
        <f t="shared" si="0"/>
        <v>0</v>
      </c>
      <c r="O35" s="3">
        <v>8.4</v>
      </c>
      <c r="P35" s="4">
        <f t="shared" si="1"/>
        <v>0</v>
      </c>
    </row>
    <row r="36" spans="1:16" x14ac:dyDescent="0.15">
      <c r="A36" s="19" t="s">
        <v>79</v>
      </c>
      <c r="B36" s="37" t="s">
        <v>54</v>
      </c>
      <c r="C36" s="37" t="s">
        <v>60</v>
      </c>
      <c r="D36" s="40"/>
      <c r="E36" s="40"/>
      <c r="F36" s="40"/>
      <c r="G36" s="40"/>
      <c r="H36" s="40"/>
      <c r="I36" s="20"/>
      <c r="J36" s="20"/>
      <c r="K36" s="20"/>
      <c r="L36" s="40"/>
      <c r="M36" s="40"/>
      <c r="N36" s="2">
        <f t="shared" si="0"/>
        <v>0</v>
      </c>
      <c r="O36" s="3">
        <v>8.4</v>
      </c>
      <c r="P36" s="4">
        <f t="shared" si="1"/>
        <v>0</v>
      </c>
    </row>
    <row r="37" spans="1:16" ht="15" thickBot="1" x14ac:dyDescent="0.2">
      <c r="A37" s="33"/>
      <c r="B37" s="38"/>
      <c r="C37" s="38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5">
        <f t="shared" si="0"/>
        <v>0</v>
      </c>
      <c r="O37" s="6"/>
      <c r="P37" s="7">
        <f t="shared" si="1"/>
        <v>0</v>
      </c>
    </row>
    <row r="38" spans="1:16" ht="15" customHeight="1" x14ac:dyDescent="0.15">
      <c r="A38" s="58" t="s">
        <v>33</v>
      </c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60"/>
      <c r="M38" s="50" t="s">
        <v>23</v>
      </c>
      <c r="N38" s="51"/>
      <c r="O38" s="51"/>
      <c r="P38" s="8">
        <f>SUM(P9:P37)</f>
        <v>0</v>
      </c>
    </row>
    <row r="39" spans="1:16" x14ac:dyDescent="0.15">
      <c r="A39" s="61"/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3"/>
      <c r="M39" s="52" t="s">
        <v>24</v>
      </c>
      <c r="N39" s="53"/>
      <c r="O39" s="53"/>
      <c r="P39" s="9"/>
    </row>
    <row r="40" spans="1:16" x14ac:dyDescent="0.15">
      <c r="A40" s="61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3"/>
      <c r="M40" s="52" t="s">
        <v>25</v>
      </c>
      <c r="N40" s="53"/>
      <c r="O40" s="53"/>
      <c r="P40" s="10"/>
    </row>
    <row r="41" spans="1:16" x14ac:dyDescent="0.15">
      <c r="A41" s="61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3"/>
      <c r="M41" s="52" t="s">
        <v>26</v>
      </c>
      <c r="N41" s="53"/>
      <c r="O41" s="53"/>
      <c r="P41" s="9">
        <v>0</v>
      </c>
    </row>
    <row r="42" spans="1:16" x14ac:dyDescent="0.15">
      <c r="A42" s="61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3"/>
      <c r="M42" s="56" t="s">
        <v>27</v>
      </c>
      <c r="N42" s="57"/>
      <c r="O42" s="57"/>
      <c r="P42" s="9">
        <f>SUM(P38:P41)</f>
        <v>0</v>
      </c>
    </row>
    <row r="43" spans="1:16" x14ac:dyDescent="0.15">
      <c r="A43" s="61"/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3"/>
      <c r="M43" s="56" t="s">
        <v>28</v>
      </c>
      <c r="N43" s="57"/>
      <c r="O43" s="57"/>
      <c r="P43" s="9"/>
    </row>
    <row r="44" spans="1:16" ht="15" thickBot="1" x14ac:dyDescent="0.2">
      <c r="A44" s="64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6"/>
      <c r="M44" s="54" t="s">
        <v>29</v>
      </c>
      <c r="N44" s="55"/>
      <c r="O44" s="55"/>
      <c r="P44" s="11">
        <f>P42-P43</f>
        <v>0</v>
      </c>
    </row>
  </sheetData>
  <mergeCells count="19">
    <mergeCell ref="A2:P2"/>
    <mergeCell ref="A1:P1"/>
    <mergeCell ref="H3:P3"/>
    <mergeCell ref="H5:P5"/>
    <mergeCell ref="D6:P7"/>
    <mergeCell ref="A38:L44"/>
    <mergeCell ref="B7:C7"/>
    <mergeCell ref="B6:C6"/>
    <mergeCell ref="B5:C5"/>
    <mergeCell ref="B3:C3"/>
    <mergeCell ref="D3:G3"/>
    <mergeCell ref="D4:G4"/>
    <mergeCell ref="M38:O38"/>
    <mergeCell ref="M39:O39"/>
    <mergeCell ref="M40:O40"/>
    <mergeCell ref="M44:O44"/>
    <mergeCell ref="M43:O43"/>
    <mergeCell ref="M42:O42"/>
    <mergeCell ref="M41:O41"/>
  </mergeCells>
  <pageMargins left="0.7" right="0.7" top="0.5" bottom="0.5" header="0.3" footer="0.3"/>
  <pageSetup scale="89" fitToHeight="0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E40"/>
  <sheetViews>
    <sheetView topLeftCell="A13" workbookViewId="0">
      <selection activeCell="A30" sqref="A30"/>
    </sheetView>
  </sheetViews>
  <sheetFormatPr baseColWidth="10" defaultColWidth="8.83203125" defaultRowHeight="14" x14ac:dyDescent="0.15"/>
  <cols>
    <col min="1" max="1" width="13.5" style="1" bestFit="1" customWidth="1"/>
    <col min="2" max="2" width="27.5" style="1" customWidth="1"/>
    <col min="3" max="3" width="13.1640625" style="1" customWidth="1"/>
    <col min="4" max="4" width="9.5" style="1" bestFit="1" customWidth="1"/>
    <col min="5" max="5" width="65" style="1" customWidth="1"/>
    <col min="6" max="16384" width="8.83203125" style="1"/>
  </cols>
  <sheetData>
    <row r="1" spans="1:5" ht="19" thickBot="1" x14ac:dyDescent="0.25">
      <c r="A1" s="107" t="s">
        <v>0</v>
      </c>
      <c r="B1" s="108"/>
      <c r="C1" s="108"/>
      <c r="D1" s="108"/>
      <c r="E1" s="109"/>
    </row>
    <row r="2" spans="1:5" ht="16" x14ac:dyDescent="0.2">
      <c r="A2" s="110" t="s">
        <v>30</v>
      </c>
      <c r="B2" s="111"/>
      <c r="C2" s="111"/>
      <c r="D2" s="111"/>
      <c r="E2" s="112"/>
    </row>
    <row r="3" spans="1:5" x14ac:dyDescent="0.15">
      <c r="A3" s="13" t="s">
        <v>1</v>
      </c>
      <c r="B3" s="14" t="str">
        <f>'SALES INVOICE'!B3:C3</f>
        <v>BRYC ELITE</v>
      </c>
      <c r="C3" s="15" t="s">
        <v>21</v>
      </c>
      <c r="D3" s="105" t="str">
        <f>'SALES INVOICE'!H3</f>
        <v>Fall 2017</v>
      </c>
      <c r="E3" s="106"/>
    </row>
    <row r="4" spans="1:5" x14ac:dyDescent="0.15">
      <c r="A4" s="13" t="s">
        <v>20</v>
      </c>
      <c r="B4" s="14">
        <f>'SALES INVOICE'!B5:C5</f>
        <v>0</v>
      </c>
      <c r="C4" s="15" t="s">
        <v>22</v>
      </c>
      <c r="D4" s="103">
        <f>'SALES INVOICE'!H5</f>
        <v>0</v>
      </c>
      <c r="E4" s="104"/>
    </row>
    <row r="5" spans="1:5" x14ac:dyDescent="0.15">
      <c r="A5" s="13" t="s">
        <v>2</v>
      </c>
      <c r="B5" s="14">
        <f>'SALES INVOICE'!B6:C6</f>
        <v>0</v>
      </c>
      <c r="C5" s="97"/>
      <c r="D5" s="98"/>
      <c r="E5" s="99"/>
    </row>
    <row r="6" spans="1:5" ht="15" thickBot="1" x14ac:dyDescent="0.2">
      <c r="A6" s="28" t="s">
        <v>3</v>
      </c>
      <c r="B6" s="29">
        <f>'SALES INVOICE'!B7:C7</f>
        <v>0</v>
      </c>
      <c r="C6" s="100"/>
      <c r="D6" s="101"/>
      <c r="E6" s="102"/>
    </row>
    <row r="7" spans="1:5" ht="50.25" customHeight="1" x14ac:dyDescent="0.15">
      <c r="A7" s="94" t="s">
        <v>34</v>
      </c>
      <c r="B7" s="95"/>
      <c r="C7" s="95"/>
      <c r="D7" s="95"/>
      <c r="E7" s="96"/>
    </row>
    <row r="8" spans="1:5" s="12" customFormat="1" x14ac:dyDescent="0.15">
      <c r="A8" s="30" t="s">
        <v>4</v>
      </c>
      <c r="B8" s="31" t="s">
        <v>5</v>
      </c>
      <c r="C8" s="31" t="s">
        <v>6</v>
      </c>
      <c r="D8" s="31" t="s">
        <v>32</v>
      </c>
      <c r="E8" s="32" t="s">
        <v>31</v>
      </c>
    </row>
    <row r="9" spans="1:5" x14ac:dyDescent="0.15">
      <c r="A9" s="24" t="str">
        <f>'SALES INVOICE'!A9</f>
        <v>725981-480</v>
      </c>
      <c r="B9" s="25" t="str">
        <f>'SALES INVOICE'!B9</f>
        <v>Youth SS Striker IV Jersey</v>
      </c>
      <c r="C9" s="25" t="str">
        <f>'SALES INVOICE'!C9</f>
        <v>Royal</v>
      </c>
      <c r="D9" s="25">
        <f>'SALES INVOICE'!N9</f>
        <v>0</v>
      </c>
      <c r="E9" s="22"/>
    </row>
    <row r="10" spans="1:5" x14ac:dyDescent="0.15">
      <c r="A10" s="24" t="str">
        <f>'SALES INVOICE'!A10</f>
        <v>725981-100</v>
      </c>
      <c r="B10" s="25" t="str">
        <f>'SALES INVOICE'!B10</f>
        <v>Youth SS Striker IV Jersey</v>
      </c>
      <c r="C10" s="25" t="str">
        <f>'SALES INVOICE'!C10</f>
        <v>White</v>
      </c>
      <c r="D10" s="25">
        <f>'SALES INVOICE'!N10</f>
        <v>0</v>
      </c>
      <c r="E10" s="22"/>
    </row>
    <row r="11" spans="1:5" x14ac:dyDescent="0.15">
      <c r="A11" s="24" t="str">
        <f>'SALES INVOICE'!A11</f>
        <v>725983-480</v>
      </c>
      <c r="B11" s="25" t="str">
        <f>'SALES INVOICE'!B11</f>
        <v>Youth League Knit Short</v>
      </c>
      <c r="C11" s="25" t="str">
        <f>'SALES INVOICE'!C11</f>
        <v>Royal</v>
      </c>
      <c r="D11" s="25">
        <f>'SALES INVOICE'!N11</f>
        <v>0</v>
      </c>
      <c r="E11" s="22"/>
    </row>
    <row r="12" spans="1:5" x14ac:dyDescent="0.15">
      <c r="A12" s="24" t="str">
        <f>'SALES INVOICE'!A12</f>
        <v>725983-100</v>
      </c>
      <c r="B12" s="25" t="str">
        <f>'SALES INVOICE'!B12</f>
        <v>Youth League Knit Short</v>
      </c>
      <c r="C12" s="25" t="str">
        <f>'SALES INVOICE'!C12</f>
        <v>White</v>
      </c>
      <c r="D12" s="25">
        <f>'SALES INVOICE'!N12</f>
        <v>0</v>
      </c>
      <c r="E12" s="22"/>
    </row>
    <row r="13" spans="1:5" x14ac:dyDescent="0.15">
      <c r="A13" s="24" t="str">
        <f>'SALES INVOICE'!A13</f>
        <v>725898-480</v>
      </c>
      <c r="B13" s="25" t="str">
        <f>'SALES INVOICE'!B13</f>
        <v>Adult SS Striker IV Jersey</v>
      </c>
      <c r="C13" s="25" t="str">
        <f>'SALES INVOICE'!C13</f>
        <v>Royal</v>
      </c>
      <c r="D13" s="25">
        <f>'SALES INVOICE'!N13</f>
        <v>0</v>
      </c>
      <c r="E13" s="22"/>
    </row>
    <row r="14" spans="1:5" x14ac:dyDescent="0.15">
      <c r="A14" s="24" t="str">
        <f>'SALES INVOICE'!A14</f>
        <v>725898-100</v>
      </c>
      <c r="B14" s="25" t="str">
        <f>'SALES INVOICE'!B14</f>
        <v>Adult SS Striker IV Jersey</v>
      </c>
      <c r="C14" s="25" t="str">
        <f>'SALES INVOICE'!C14</f>
        <v>White</v>
      </c>
      <c r="D14" s="25">
        <f>'SALES INVOICE'!N14</f>
        <v>0</v>
      </c>
      <c r="E14" s="22"/>
    </row>
    <row r="15" spans="1:5" x14ac:dyDescent="0.15">
      <c r="A15" s="24" t="str">
        <f>'SALES INVOICE'!A15</f>
        <v>725897-480</v>
      </c>
      <c r="B15" s="25" t="str">
        <f>'SALES INVOICE'!B15</f>
        <v>Adult League Knit Short</v>
      </c>
      <c r="C15" s="25" t="str">
        <f>'SALES INVOICE'!C15</f>
        <v>Royal</v>
      </c>
      <c r="D15" s="25">
        <f>'SALES INVOICE'!N15</f>
        <v>0</v>
      </c>
      <c r="E15" s="22"/>
    </row>
    <row r="16" spans="1:5" x14ac:dyDescent="0.15">
      <c r="A16" s="24" t="str">
        <f>'SALES INVOICE'!A16</f>
        <v>725897-100</v>
      </c>
      <c r="B16" s="25" t="str">
        <f>'SALES INVOICE'!B16</f>
        <v>Adult League Knit Short</v>
      </c>
      <c r="C16" s="25" t="str">
        <f>'SALES INVOICE'!C16</f>
        <v>White</v>
      </c>
      <c r="D16" s="25">
        <f>'SALES INVOICE'!N16</f>
        <v>0</v>
      </c>
      <c r="E16" s="22"/>
    </row>
    <row r="17" spans="1:5" x14ac:dyDescent="0.15">
      <c r="A17" s="24" t="str">
        <f>'SALES INVOICE'!A17</f>
        <v>394386-460</v>
      </c>
      <c r="B17" s="25" t="str">
        <f>'SALES INVOICE'!B17</f>
        <v>Classic II Sock ***See Notes</v>
      </c>
      <c r="C17" s="25" t="str">
        <f>'SALES INVOICE'!C17</f>
        <v>Royal</v>
      </c>
      <c r="D17" s="25">
        <f>'SALES INVOICE'!N17</f>
        <v>0</v>
      </c>
      <c r="E17" s="22"/>
    </row>
    <row r="18" spans="1:5" x14ac:dyDescent="0.15">
      <c r="A18" s="24" t="str">
        <f>'SALES INVOICE'!A18</f>
        <v>394386-100</v>
      </c>
      <c r="B18" s="25" t="str">
        <f>'SALES INVOICE'!B18</f>
        <v>Classic II Sock ***See Notes</v>
      </c>
      <c r="C18" s="25" t="str">
        <f>'SALES INVOICE'!C18</f>
        <v>White</v>
      </c>
      <c r="D18" s="25">
        <f>'SALES INVOICE'!N18</f>
        <v>0</v>
      </c>
      <c r="E18" s="22"/>
    </row>
    <row r="19" spans="1:5" x14ac:dyDescent="0.15">
      <c r="A19" s="24" t="str">
        <f>'SALES INVOICE'!A19</f>
        <v>645908-463</v>
      </c>
      <c r="B19" s="25" t="str">
        <f>'SALES INVOICE'!B19</f>
        <v>Youth Sideline Rain Jacket</v>
      </c>
      <c r="C19" s="25" t="str">
        <f>'SALES INVOICE'!C19</f>
        <v>Royal</v>
      </c>
      <c r="D19" s="25">
        <f>'SALES INVOICE'!N19</f>
        <v>0</v>
      </c>
      <c r="E19" s="22"/>
    </row>
    <row r="20" spans="1:5" x14ac:dyDescent="0.15">
      <c r="A20" s="24" t="str">
        <f>'SALES INVOICE'!A20</f>
        <v>645480-463</v>
      </c>
      <c r="B20" s="25" t="str">
        <f>'SALES INVOICE'!B20</f>
        <v>Adult Sideline Rain Jacket</v>
      </c>
      <c r="C20" s="25" t="str">
        <f>'SALES INVOICE'!C20</f>
        <v>Royal</v>
      </c>
      <c r="D20" s="25">
        <f>'SALES INVOICE'!N20</f>
        <v>0</v>
      </c>
      <c r="E20" s="22"/>
    </row>
    <row r="21" spans="1:5" x14ac:dyDescent="0.15">
      <c r="A21" s="24" t="str">
        <f>'SALES INVOICE'!A21</f>
        <v>725996-480</v>
      </c>
      <c r="B21" s="25" t="str">
        <f>'SALES INVOICE'!B21</f>
        <v>Youth Squad 16 Half-Zip</v>
      </c>
      <c r="C21" s="25" t="str">
        <f>'SALES INVOICE'!C21</f>
        <v>Royal</v>
      </c>
      <c r="D21" s="25">
        <f>'SALES INVOICE'!N21</f>
        <v>0</v>
      </c>
      <c r="E21" s="22"/>
    </row>
    <row r="22" spans="1:5" x14ac:dyDescent="0.15">
      <c r="A22" s="24" t="str">
        <f>'SALES INVOICE'!A22</f>
        <v>588393-010</v>
      </c>
      <c r="B22" s="25" t="str">
        <f>'SALES INVOICE'!B22</f>
        <v>Youth Libero 14 Tech  Pants</v>
      </c>
      <c r="C22" s="25" t="str">
        <f>'SALES INVOICE'!C22</f>
        <v>Black</v>
      </c>
      <c r="D22" s="25">
        <f>'SALES INVOICE'!N22</f>
        <v>0</v>
      </c>
      <c r="E22" s="22"/>
    </row>
    <row r="23" spans="1:5" x14ac:dyDescent="0.15">
      <c r="A23" s="24" t="str">
        <f>'SALES INVOICE'!A23</f>
        <v>725942-480</v>
      </c>
      <c r="B23" s="25" t="str">
        <f>'SALES INVOICE'!B23</f>
        <v>Adult Squad 16 Half-Zip</v>
      </c>
      <c r="C23" s="25" t="str">
        <f>'SALES INVOICE'!C23</f>
        <v>Royal</v>
      </c>
      <c r="D23" s="25">
        <f>'SALES INVOICE'!N23</f>
        <v>0</v>
      </c>
      <c r="E23" s="22"/>
    </row>
    <row r="24" spans="1:5" x14ac:dyDescent="0.15">
      <c r="A24" s="24" t="str">
        <f>'SALES INVOICE'!A24</f>
        <v>588460-010</v>
      </c>
      <c r="B24" s="25" t="str">
        <f>'SALES INVOICE'!B24</f>
        <v>Adult Libero 14 Tech Pants</v>
      </c>
      <c r="C24" s="25" t="str">
        <f>'SALES INVOICE'!C24</f>
        <v>Black</v>
      </c>
      <c r="D24" s="25">
        <f>'SALES INVOICE'!N24</f>
        <v>0</v>
      </c>
      <c r="E24" s="22"/>
    </row>
    <row r="25" spans="1:5" x14ac:dyDescent="0.15">
      <c r="A25" s="24" t="str">
        <f>'SALES INVOICE'!A25</f>
        <v>BA5190-497</v>
      </c>
      <c r="B25" s="25" t="str">
        <f>'SALES INVOICE'!B25</f>
        <v>Club Team Swoosh Backpack</v>
      </c>
      <c r="C25" s="25" t="str">
        <f>'SALES INVOICE'!C25</f>
        <v>Royal</v>
      </c>
      <c r="D25" s="25">
        <f>'SALES INVOICE'!N25</f>
        <v>0</v>
      </c>
      <c r="E25" s="22"/>
    </row>
    <row r="26" spans="1:5" x14ac:dyDescent="0.15">
      <c r="A26" s="24" t="e">
        <f>'SALES INVOICE'!#REF!</f>
        <v>#REF!</v>
      </c>
      <c r="B26" s="25" t="e">
        <f>'SALES INVOICE'!#REF!</f>
        <v>#REF!</v>
      </c>
      <c r="C26" s="25" t="e">
        <f>'SALES INVOICE'!#REF!</f>
        <v>#REF!</v>
      </c>
      <c r="D26" s="25" t="e">
        <f>'SALES INVOICE'!#REF!</f>
        <v>#REF!</v>
      </c>
      <c r="E26" s="22"/>
    </row>
    <row r="27" spans="1:5" x14ac:dyDescent="0.15">
      <c r="A27" s="24" t="e">
        <f>'SALES INVOICE'!#REF!</f>
        <v>#REF!</v>
      </c>
      <c r="B27" s="25" t="e">
        <f>'SALES INVOICE'!#REF!</f>
        <v>#REF!</v>
      </c>
      <c r="C27" s="25" t="e">
        <f>'SALES INVOICE'!#REF!</f>
        <v>#REF!</v>
      </c>
      <c r="D27" s="25" t="e">
        <f>'SALES INVOICE'!#REF!</f>
        <v>#REF!</v>
      </c>
      <c r="E27" s="22"/>
    </row>
    <row r="28" spans="1:5" x14ac:dyDescent="0.15">
      <c r="A28" s="24" t="e">
        <f>'SALES INVOICE'!#REF!</f>
        <v>#REF!</v>
      </c>
      <c r="B28" s="25" t="e">
        <f>'SALES INVOICE'!#REF!</f>
        <v>#REF!</v>
      </c>
      <c r="C28" s="25" t="e">
        <f>'SALES INVOICE'!#REF!</f>
        <v>#REF!</v>
      </c>
      <c r="D28" s="25" t="e">
        <f>'SALES INVOICE'!#REF!</f>
        <v>#REF!</v>
      </c>
      <c r="E28" s="22"/>
    </row>
    <row r="29" spans="1:5" x14ac:dyDescent="0.15">
      <c r="A29" s="24" t="str">
        <f>'SALES INVOICE'!A26</f>
        <v>708184-493</v>
      </c>
      <c r="B29" s="25" t="str">
        <f>'SALES INVOICE'!B26</f>
        <v>Storm Winter Jacket</v>
      </c>
      <c r="C29" s="25" t="str">
        <f>'SALES INVOICE'!C26</f>
        <v>Royal</v>
      </c>
      <c r="D29" s="25">
        <f>'SALES INVOICE'!N26</f>
        <v>0</v>
      </c>
      <c r="E29" s="22"/>
    </row>
    <row r="30" spans="1:5" x14ac:dyDescent="0.15">
      <c r="A30" s="24" t="str">
        <f>'SALES INVOICE'!A27</f>
        <v>GK Jersey</v>
      </c>
      <c r="B30" s="25" t="str">
        <f>'SALES INVOICE'!B27</f>
        <v>Park Goalie Jersey Youth/Adult</v>
      </c>
      <c r="C30" s="25" t="str">
        <f>'SALES INVOICE'!C27</f>
        <v>Grey</v>
      </c>
      <c r="D30" s="25">
        <f>'SALES INVOICE'!N27</f>
        <v>0</v>
      </c>
      <c r="E30" s="22"/>
    </row>
    <row r="31" spans="1:5" x14ac:dyDescent="0.15">
      <c r="A31" s="24" t="str">
        <f>'SALES INVOICE'!A28</f>
        <v>GK Jersey</v>
      </c>
      <c r="B31" s="25" t="str">
        <f>'SALES INVOICE'!B28</f>
        <v>Park Goalie Jersey Youth/Adult</v>
      </c>
      <c r="C31" s="25" t="str">
        <f>'SALES INVOICE'!C28</f>
        <v>Red</v>
      </c>
      <c r="D31" s="25">
        <f>'SALES INVOICE'!N28</f>
        <v>0</v>
      </c>
      <c r="E31" s="22"/>
    </row>
    <row r="32" spans="1:5" x14ac:dyDescent="0.15">
      <c r="A32" s="24" t="str">
        <f>'SALES INVOICE'!A29</f>
        <v>GK Jersey</v>
      </c>
      <c r="B32" s="25" t="str">
        <f>'SALES INVOICE'!B29</f>
        <v>Park Goalie Jersey Youth/Adult</v>
      </c>
      <c r="C32" s="25" t="str">
        <f>'SALES INVOICE'!C29</f>
        <v>Volt</v>
      </c>
      <c r="D32" s="25">
        <f>'SALES INVOICE'!N29</f>
        <v>0</v>
      </c>
      <c r="E32" s="22"/>
    </row>
    <row r="33" spans="1:5" x14ac:dyDescent="0.15">
      <c r="A33" s="24" t="str">
        <f>'SALES INVOICE'!A30</f>
        <v>GK Jersey</v>
      </c>
      <c r="B33" s="25" t="str">
        <f>'SALES INVOICE'!B30</f>
        <v>Park Goalie Jersey Youth/Adult</v>
      </c>
      <c r="C33" s="25" t="str">
        <f>'SALES INVOICE'!C30</f>
        <v>Black</v>
      </c>
      <c r="D33" s="25">
        <f>'SALES INVOICE'!N30</f>
        <v>0</v>
      </c>
      <c r="E33" s="22"/>
    </row>
    <row r="34" spans="1:5" x14ac:dyDescent="0.15">
      <c r="A34" s="24" t="str">
        <f>'SALES INVOICE'!A31</f>
        <v>645498-657</v>
      </c>
      <c r="B34" s="25" t="str">
        <f>'SALES INVOICE'!B31</f>
        <v xml:space="preserve">Adult Equalizer Knit GK Short </v>
      </c>
      <c r="C34" s="25" t="str">
        <f>'SALES INVOICE'!C31</f>
        <v>Red</v>
      </c>
      <c r="D34" s="25">
        <f>'SALES INVOICE'!N31</f>
        <v>0</v>
      </c>
      <c r="E34" s="22"/>
    </row>
    <row r="35" spans="1:5" x14ac:dyDescent="0.15">
      <c r="A35" s="24" t="str">
        <f>'SALES INVOICE'!A32</f>
        <v>645498-010</v>
      </c>
      <c r="B35" s="25" t="str">
        <f>'SALES INVOICE'!B32</f>
        <v xml:space="preserve">Adult Equalizer Knit GK Short </v>
      </c>
      <c r="C35" s="25" t="str">
        <f>'SALES INVOICE'!C32</f>
        <v>Black</v>
      </c>
      <c r="D35" s="25">
        <f>'SALES INVOICE'!N32</f>
        <v>0</v>
      </c>
      <c r="E35" s="22"/>
    </row>
    <row r="36" spans="1:5" x14ac:dyDescent="0.15">
      <c r="A36" s="24" t="str">
        <f>'SALES INVOICE'!A33</f>
        <v>645926-657</v>
      </c>
      <c r="B36" s="25" t="str">
        <f>'SALES INVOICE'!B33</f>
        <v>Youth Equalizer Knit GK Short</v>
      </c>
      <c r="C36" s="25" t="str">
        <f>'SALES INVOICE'!C33</f>
        <v>Red</v>
      </c>
      <c r="D36" s="25">
        <f>'SALES INVOICE'!N33</f>
        <v>0</v>
      </c>
      <c r="E36" s="22"/>
    </row>
    <row r="37" spans="1:5" x14ac:dyDescent="0.15">
      <c r="A37" s="24" t="str">
        <f>'SALES INVOICE'!A34</f>
        <v>645926-010</v>
      </c>
      <c r="B37" s="25" t="str">
        <f>'SALES INVOICE'!B34</f>
        <v>Youth Equalizer Knit GK Short</v>
      </c>
      <c r="C37" s="25" t="str">
        <f>'SALES INVOICE'!C34</f>
        <v>Black</v>
      </c>
      <c r="D37" s="25">
        <f>'SALES INVOICE'!N34</f>
        <v>0</v>
      </c>
      <c r="E37" s="22"/>
    </row>
    <row r="38" spans="1:5" x14ac:dyDescent="0.15">
      <c r="A38" s="24" t="str">
        <f>'SALES INVOICE'!A35</f>
        <v>394386-648</v>
      </c>
      <c r="B38" s="25" t="str">
        <f>'SALES INVOICE'!B35</f>
        <v>Classic II Sock ***See Notes</v>
      </c>
      <c r="C38" s="25" t="str">
        <f>'SALES INVOICE'!C35</f>
        <v>Red</v>
      </c>
      <c r="D38" s="25">
        <f>'SALES INVOICE'!N35</f>
        <v>0</v>
      </c>
      <c r="E38" s="22"/>
    </row>
    <row r="39" spans="1:5" x14ac:dyDescent="0.15">
      <c r="A39" s="24" t="str">
        <f>'SALES INVOICE'!A36</f>
        <v>394386-010</v>
      </c>
      <c r="B39" s="25" t="str">
        <f>'SALES INVOICE'!B36</f>
        <v>Classic II Sock ***See Notes</v>
      </c>
      <c r="C39" s="25" t="str">
        <f>'SALES INVOICE'!C36</f>
        <v>Black</v>
      </c>
      <c r="D39" s="25">
        <f>'SALES INVOICE'!N36</f>
        <v>0</v>
      </c>
      <c r="E39" s="22"/>
    </row>
    <row r="40" spans="1:5" ht="15" thickBot="1" x14ac:dyDescent="0.2">
      <c r="A40" s="26">
        <f>'SALES INVOICE'!A37</f>
        <v>0</v>
      </c>
      <c r="B40" s="27">
        <f>'SALES INVOICE'!B37</f>
        <v>0</v>
      </c>
      <c r="C40" s="27">
        <f>'SALES INVOICE'!C37</f>
        <v>0</v>
      </c>
      <c r="D40" s="27">
        <f>'SALES INVOICE'!N37</f>
        <v>0</v>
      </c>
      <c r="E40" s="23"/>
    </row>
  </sheetData>
  <mergeCells count="6">
    <mergeCell ref="A7:E7"/>
    <mergeCell ref="C5:E6"/>
    <mergeCell ref="D4:E4"/>
    <mergeCell ref="D3:E3"/>
    <mergeCell ref="A1:E1"/>
    <mergeCell ref="A2:E2"/>
  </mergeCells>
  <printOptions horizontalCentered="1"/>
  <pageMargins left="0.7" right="0.7" top="0.75" bottom="0.75" header="0.3" footer="0.3"/>
  <pageSetup scale="9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SALES INVOICE</vt:lpstr>
      <vt:lpstr>NUMBER SEQUENCE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</dc:creator>
  <cp:lastModifiedBy>Microsoft Office User</cp:lastModifiedBy>
  <cp:lastPrinted>2016-06-13T17:04:21Z</cp:lastPrinted>
  <dcterms:created xsi:type="dcterms:W3CDTF">2016-02-10T00:43:19Z</dcterms:created>
  <dcterms:modified xsi:type="dcterms:W3CDTF">2017-06-15T14:40:17Z</dcterms:modified>
</cp:coreProperties>
</file>